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7" activeTab="0"/>
  </bookViews>
  <sheets>
    <sheet name="Sheet2" sheetId="1" r:id="rId1"/>
    <sheet name="Sheet1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<sst xmlns="http://schemas.openxmlformats.org/spreadsheetml/2006/main" count="443" uniqueCount="166">
  <si>
    <t>巴州区2020年第四季度营商环境“好差评”综合得分及排名统计表</t>
  </si>
  <si>
    <t>类型</t>
  </si>
  <si>
    <t>评价对象</t>
  </si>
  <si>
    <t>点对点得分（10分）</t>
  </si>
  <si>
    <t>面对面得分（10分）</t>
  </si>
  <si>
    <t>背靠背得分（20分）</t>
  </si>
  <si>
    <t>过程总分</t>
  </si>
  <si>
    <t>现场
评价分</t>
  </si>
  <si>
    <t>综合
得分</t>
  </si>
  <si>
    <t>排名</t>
  </si>
  <si>
    <t>排名
类型</t>
  </si>
  <si>
    <t>乡镇（街道）类</t>
  </si>
  <si>
    <t>宕梁街道</t>
  </si>
  <si>
    <t>大茅坪镇</t>
  </si>
  <si>
    <t>天马山镇</t>
  </si>
  <si>
    <t>大罗镇</t>
  </si>
  <si>
    <t>化成镇</t>
  </si>
  <si>
    <t>西城街道</t>
  </si>
  <si>
    <t>凤溪镇</t>
  </si>
  <si>
    <t>三江镇</t>
  </si>
  <si>
    <t>江北街道</t>
  </si>
  <si>
    <t>枣林镇</t>
  </si>
  <si>
    <t>东城街道</t>
  </si>
  <si>
    <t>回风街道</t>
  </si>
  <si>
    <t>白庙乡</t>
  </si>
  <si>
    <t>曾口镇</t>
  </si>
  <si>
    <t>光辉镇</t>
  </si>
  <si>
    <t>水宁寺镇</t>
  </si>
  <si>
    <t>平梁镇</t>
  </si>
  <si>
    <t>玉堂街道</t>
  </si>
  <si>
    <t>鼎山镇</t>
  </si>
  <si>
    <t>大和乡</t>
  </si>
  <si>
    <t>梁永镇</t>
  </si>
  <si>
    <t>清江镇</t>
  </si>
  <si>
    <t>司法与行政机关类</t>
  </si>
  <si>
    <t>区税务局</t>
  </si>
  <si>
    <t>区政府办</t>
  </si>
  <si>
    <t>区公安分局</t>
  </si>
  <si>
    <t>区市场监管局</t>
  </si>
  <si>
    <t>区人社局</t>
  </si>
  <si>
    <t>区检察院</t>
  </si>
  <si>
    <t>区医疗保障局</t>
  </si>
  <si>
    <t>区财政局</t>
  </si>
  <si>
    <t>区交通运输局</t>
  </si>
  <si>
    <t>区国资局</t>
  </si>
  <si>
    <t>区行政审批局</t>
  </si>
  <si>
    <t>区教科体局</t>
  </si>
  <si>
    <t>区卫健局</t>
  </si>
  <si>
    <t>区退役军人事务局</t>
  </si>
  <si>
    <t>区自然资源和规划分局</t>
  </si>
  <si>
    <t>区民政局</t>
  </si>
  <si>
    <t>区信访局</t>
  </si>
  <si>
    <t>区统计局</t>
  </si>
  <si>
    <t>区发改局</t>
  </si>
  <si>
    <t>区扶贫开发局</t>
  </si>
  <si>
    <t>区应急管理局</t>
  </si>
  <si>
    <t>区住建局</t>
  </si>
  <si>
    <t>区审计局</t>
  </si>
  <si>
    <t>区司法局</t>
  </si>
  <si>
    <t>区文广旅局</t>
  </si>
  <si>
    <t>区综合行政执法局</t>
  </si>
  <si>
    <t>区农业农村局</t>
  </si>
  <si>
    <t>区法院</t>
  </si>
  <si>
    <t>区商务局</t>
  </si>
  <si>
    <t>区房管局</t>
  </si>
  <si>
    <t>区投资促进局</t>
  </si>
  <si>
    <t>巴州生态环境局</t>
  </si>
  <si>
    <t>区经信局</t>
  </si>
  <si>
    <t>区执法分局</t>
  </si>
  <si>
    <t>区水利局</t>
  </si>
  <si>
    <t>公共服务类</t>
  </si>
  <si>
    <t>区政务服务和公共资源交易服务中心</t>
  </si>
  <si>
    <t>区粮食和物资储备中心</t>
  </si>
  <si>
    <t>区环卫局</t>
  </si>
  <si>
    <t>区土储中心</t>
  </si>
  <si>
    <t>区文旅融合发展服务中心</t>
  </si>
  <si>
    <t>区农民工服务中心</t>
  </si>
  <si>
    <t>区供销社</t>
  </si>
  <si>
    <t>区气象局</t>
  </si>
  <si>
    <t>莲山湖新区</t>
  </si>
  <si>
    <t>区金融服务中心</t>
  </si>
  <si>
    <t>区中医药发展促进中心</t>
  </si>
  <si>
    <t>盘兴物流园</t>
  </si>
  <si>
    <t>巴州工业园</t>
  </si>
  <si>
    <t>点对点</t>
  </si>
  <si>
    <t>面对面</t>
  </si>
  <si>
    <t>背靠背</t>
  </si>
  <si>
    <t>现场评价</t>
  </si>
  <si>
    <t>综合得分</t>
  </si>
  <si>
    <t>排名类型</t>
  </si>
  <si>
    <t>10</t>
  </si>
  <si>
    <t>16.47</t>
  </si>
  <si>
    <t>好</t>
  </si>
  <si>
    <t>16.35</t>
  </si>
  <si>
    <t>16.00</t>
  </si>
  <si>
    <t>较好</t>
  </si>
  <si>
    <t>16.63</t>
  </si>
  <si>
    <t>16.12</t>
  </si>
  <si>
    <t>16.46</t>
  </si>
  <si>
    <t>16.69</t>
  </si>
  <si>
    <t>一般</t>
  </si>
  <si>
    <t>16.31</t>
  </si>
  <si>
    <t>16.13</t>
  </si>
  <si>
    <t>16.36</t>
  </si>
  <si>
    <t>16.20</t>
  </si>
  <si>
    <t>差</t>
  </si>
  <si>
    <t>16.84</t>
  </si>
  <si>
    <t>16.70</t>
  </si>
  <si>
    <t>16.67</t>
  </si>
  <si>
    <t>16.55</t>
  </si>
  <si>
    <t>16.52</t>
  </si>
  <si>
    <t>16.71</t>
  </si>
  <si>
    <t>16.59</t>
  </si>
  <si>
    <t>16.07</t>
  </si>
  <si>
    <t>15.84</t>
  </si>
  <si>
    <t>16.25</t>
  </si>
  <si>
    <t>16.57</t>
  </si>
  <si>
    <t>16.29</t>
  </si>
  <si>
    <t>16.51</t>
  </si>
  <si>
    <t>16.15</t>
  </si>
  <si>
    <t>16.60</t>
  </si>
  <si>
    <t>16.26</t>
  </si>
  <si>
    <t>16.50</t>
  </si>
  <si>
    <t>16.30</t>
  </si>
  <si>
    <t>16.34</t>
  </si>
  <si>
    <t>9.8</t>
  </si>
  <si>
    <t>16.22</t>
  </si>
  <si>
    <t>16.21</t>
  </si>
  <si>
    <t>16.43</t>
  </si>
  <si>
    <t>16.09</t>
  </si>
  <si>
    <t>16.28</t>
  </si>
  <si>
    <t>16.41</t>
  </si>
  <si>
    <t>16.24</t>
  </si>
  <si>
    <t>9.89</t>
  </si>
  <si>
    <t>16.33</t>
  </si>
  <si>
    <t>15.78</t>
  </si>
  <si>
    <t>16.18</t>
  </si>
  <si>
    <t>16.10</t>
  </si>
  <si>
    <t>9.85</t>
  </si>
  <si>
    <t>16.83</t>
  </si>
  <si>
    <t>17.29</t>
  </si>
  <si>
    <t>9.7</t>
  </si>
  <si>
    <t>16.91</t>
  </si>
  <si>
    <t>9.79</t>
  </si>
  <si>
    <t>16.17</t>
  </si>
  <si>
    <t>9.87</t>
  </si>
  <si>
    <t>14.29</t>
  </si>
  <si>
    <t>9.26</t>
  </si>
  <si>
    <t>15.82</t>
  </si>
  <si>
    <t>14.17</t>
  </si>
  <si>
    <t>14.9</t>
  </si>
  <si>
    <t>13.79</t>
  </si>
  <si>
    <t>9.91</t>
  </si>
  <si>
    <t>15.29</t>
  </si>
  <si>
    <t>16.68</t>
  </si>
  <si>
    <t>9.59</t>
  </si>
  <si>
    <t>15.09</t>
  </si>
  <si>
    <t>16.38</t>
  </si>
  <si>
    <t>15.15</t>
  </si>
  <si>
    <t>9.4</t>
  </si>
  <si>
    <t>14.97</t>
  </si>
  <si>
    <t>15.26</t>
  </si>
  <si>
    <t>15.6</t>
  </si>
  <si>
    <t>14.73</t>
  </si>
  <si>
    <t>9.36</t>
  </si>
  <si>
    <t>12.52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</si>
</sst>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0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 vertical="center" textRotation="255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5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255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textRotation="255"/>
    </xf>
    <xf numFmtId="0" fontId="45" fillId="0" borderId="11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SheetLayoutView="100" workbookViewId="0" topLeftCell="A49">
      <selection activeCell="B71" sqref="B70:B71"/>
    </sheetView>
  </sheetViews>
  <sheetFormatPr defaultColWidth="10.28125" defaultRowHeight="12.75"/>
  <cols>
    <col min="1" max="1" width="13.7109375" style="3" customWidth="1"/>
    <col min="2" max="2" width="39.140625" style="4" customWidth="1"/>
    <col min="3" max="6" width="11.140625" style="5" customWidth="1"/>
    <col min="7" max="8" width="9.140625" style="6" bestFit="1" customWidth="1"/>
    <col min="9" max="9" width="7.57421875" style="6" customWidth="1"/>
    <col min="10" max="10" width="6.8515625" style="6" customWidth="1"/>
    <col min="11" max="16384" width="10.28125" style="4" customWidth="1"/>
  </cols>
  <sheetData>
    <row r="1" spans="1:10" ht="36" customHeight="1">
      <c r="A1" s="7" t="s">
        <v>0</v>
      </c>
      <c r="B1" s="7"/>
      <c r="C1" s="7"/>
      <c r="D1" s="7"/>
      <c r="E1" s="7"/>
      <c r="F1" s="7"/>
      <c r="G1" s="7"/>
      <c r="H1" s="7"/>
      <c r="I1" s="17"/>
      <c r="J1" s="4"/>
    </row>
    <row r="2" spans="1:10" ht="40.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15" customHeight="1">
      <c r="A3" s="12" t="s">
        <v>11</v>
      </c>
      <c r="B3" s="13" t="s">
        <v>12</v>
      </c>
      <c r="C3" s="14" t="str">
        <f>VLOOKUP(B:B,Sheet1!A:H,2,FALSE)</f>
        <v>9.85</v>
      </c>
      <c r="D3" s="14" t="str">
        <f>VLOOKUP(B:B,Sheet1!A:H,3,FALSE)</f>
        <v>10</v>
      </c>
      <c r="E3" s="14" t="str">
        <f>VLOOKUP(B:B,Sheet1!A:H,4,FALSE)</f>
        <v>16.57</v>
      </c>
      <c r="F3" s="15">
        <f>VLOOKUP(B:B,Sheet1!A:H,5,FALSE)</f>
        <v>36.42</v>
      </c>
      <c r="G3" s="15">
        <f>VLOOKUP(B:B,Sheet1!A:H,6,FALSE)</f>
        <v>53.1</v>
      </c>
      <c r="H3" s="15">
        <f>VLOOKUP(B:B,Sheet1!A:H,7,FALSE)</f>
        <v>89.52</v>
      </c>
      <c r="I3" s="15">
        <f>VLOOKUP(B:B,Sheet1!A:H,8,FALSE)</f>
        <v>1</v>
      </c>
      <c r="J3" s="18" t="str">
        <f>VLOOKUP(B:B,Sheet1!A:I,9,FALSE)</f>
        <v>好</v>
      </c>
    </row>
    <row r="4" spans="1:10" ht="15" customHeight="1">
      <c r="A4" s="16"/>
      <c r="B4" s="13" t="s">
        <v>13</v>
      </c>
      <c r="C4" s="14" t="str">
        <f>VLOOKUP(B:B,Sheet1!A:H,2,FALSE)</f>
        <v>10</v>
      </c>
      <c r="D4" s="14" t="str">
        <f>VLOOKUP(B:B,Sheet1!A:H,3,FALSE)</f>
        <v>10</v>
      </c>
      <c r="E4" s="14" t="str">
        <f>VLOOKUP(B:B,Sheet1!A:H,4,FALSE)</f>
        <v>16.83</v>
      </c>
      <c r="F4" s="15">
        <f>VLOOKUP(B:B,Sheet1!A:H,5,FALSE)</f>
        <v>36.83</v>
      </c>
      <c r="G4" s="15">
        <f>VLOOKUP(B:B,Sheet1!A:H,6,FALSE)</f>
        <v>51.77</v>
      </c>
      <c r="H4" s="15">
        <f>VLOOKUP(B:B,Sheet1!A:H,7,FALSE)</f>
        <v>88.6</v>
      </c>
      <c r="I4" s="15">
        <f>VLOOKUP(B:B,Sheet1!A:H,8,FALSE)</f>
        <v>2</v>
      </c>
      <c r="J4" s="18" t="str">
        <f>VLOOKUP(B:B,Sheet1!A:I,9,FALSE)</f>
        <v>好</v>
      </c>
    </row>
    <row r="5" spans="1:10" ht="15" customHeight="1">
      <c r="A5" s="16"/>
      <c r="B5" s="13" t="s">
        <v>14</v>
      </c>
      <c r="C5" s="14" t="str">
        <f>VLOOKUP(B:B,Sheet1!A:H,2,FALSE)</f>
        <v>10</v>
      </c>
      <c r="D5" s="14" t="str">
        <f>VLOOKUP(B:B,Sheet1!A:H,3,FALSE)</f>
        <v>10</v>
      </c>
      <c r="E5" s="14" t="str">
        <f>VLOOKUP(B:B,Sheet1!A:H,4,FALSE)</f>
        <v>17.29</v>
      </c>
      <c r="F5" s="15">
        <f>VLOOKUP(B:B,Sheet1!A:H,5,FALSE)</f>
        <v>37.29</v>
      </c>
      <c r="G5" s="15">
        <f>VLOOKUP(B:B,Sheet1!A:H,6,FALSE)</f>
        <v>51.05</v>
      </c>
      <c r="H5" s="15">
        <f>VLOOKUP(B:B,Sheet1!A:H,7,FALSE)</f>
        <v>88.34</v>
      </c>
      <c r="I5" s="15">
        <f>VLOOKUP(B:B,Sheet1!A:H,8,FALSE)</f>
        <v>3</v>
      </c>
      <c r="J5" s="18" t="str">
        <f>VLOOKUP(B:B,Sheet1!A:I,9,FALSE)</f>
        <v>好</v>
      </c>
    </row>
    <row r="6" spans="1:10" ht="15" customHeight="1">
      <c r="A6" s="16"/>
      <c r="B6" s="13" t="s">
        <v>15</v>
      </c>
      <c r="C6" s="14" t="str">
        <f>VLOOKUP(B:B,Sheet1!A:H,2,FALSE)</f>
        <v>9.7</v>
      </c>
      <c r="D6" s="14" t="str">
        <f>VLOOKUP(B:B,Sheet1!A:H,3,FALSE)</f>
        <v>10</v>
      </c>
      <c r="E6" s="14" t="str">
        <f>VLOOKUP(B:B,Sheet1!A:H,4,FALSE)</f>
        <v>16.91</v>
      </c>
      <c r="F6" s="15">
        <f>VLOOKUP(B:B,Sheet1!A:H,5,FALSE)</f>
        <v>36.61</v>
      </c>
      <c r="G6" s="15">
        <f>VLOOKUP(B:B,Sheet1!A:H,6,FALSE)</f>
        <v>51.72</v>
      </c>
      <c r="H6" s="15">
        <f>VLOOKUP(B:B,Sheet1!A:H,7,FALSE)</f>
        <v>88.33</v>
      </c>
      <c r="I6" s="15">
        <f>VLOOKUP(B:B,Sheet1!A:H,8,FALSE)</f>
        <v>4</v>
      </c>
      <c r="J6" s="18" t="str">
        <f>VLOOKUP(B:B,Sheet1!A:I,9,FALSE)</f>
        <v>好</v>
      </c>
    </row>
    <row r="7" spans="1:10" ht="15" customHeight="1">
      <c r="A7" s="16"/>
      <c r="B7" s="13" t="s">
        <v>16</v>
      </c>
      <c r="C7" s="14" t="str">
        <f>VLOOKUP(B:B,Sheet1!A:H,2,FALSE)</f>
        <v>9.79</v>
      </c>
      <c r="D7" s="14" t="str">
        <f>VLOOKUP(B:B,Sheet1!A:H,3,FALSE)</f>
        <v>10</v>
      </c>
      <c r="E7" s="14" t="str">
        <f>VLOOKUP(B:B,Sheet1!A:H,4,FALSE)</f>
        <v>16.17</v>
      </c>
      <c r="F7" s="15">
        <f>VLOOKUP(B:B,Sheet1!A:H,5,FALSE)</f>
        <v>35.96</v>
      </c>
      <c r="G7" s="15">
        <f>VLOOKUP(B:B,Sheet1!A:H,6,FALSE)</f>
        <v>51.95</v>
      </c>
      <c r="H7" s="15">
        <f>VLOOKUP(B:B,Sheet1!A:H,7,FALSE)</f>
        <v>87.91</v>
      </c>
      <c r="I7" s="15">
        <f>VLOOKUP(B:B,Sheet1!A:H,8,FALSE)</f>
        <v>5</v>
      </c>
      <c r="J7" s="18" t="str">
        <f>VLOOKUP(B:B,Sheet1!A:I,9,FALSE)</f>
        <v>好</v>
      </c>
    </row>
    <row r="8" spans="1:10" ht="15" customHeight="1">
      <c r="A8" s="16"/>
      <c r="B8" s="13" t="s">
        <v>17</v>
      </c>
      <c r="C8" s="14" t="str">
        <f>VLOOKUP(B:B,Sheet1!A:H,2,FALSE)</f>
        <v>9.87</v>
      </c>
      <c r="D8" s="14" t="str">
        <f>VLOOKUP(B:B,Sheet1!A:H,3,FALSE)</f>
        <v>10</v>
      </c>
      <c r="E8" s="14" t="str">
        <f>VLOOKUP(B:B,Sheet1!A:H,4,FALSE)</f>
        <v>14.29</v>
      </c>
      <c r="F8" s="15">
        <f>VLOOKUP(B:B,Sheet1!A:H,5,FALSE)</f>
        <v>34.16</v>
      </c>
      <c r="G8" s="15">
        <f>VLOOKUP(B:B,Sheet1!A:H,6,FALSE)</f>
        <v>53.66</v>
      </c>
      <c r="H8" s="15">
        <f>VLOOKUP(B:B,Sheet1!A:H,7,FALSE)</f>
        <v>87.82</v>
      </c>
      <c r="I8" s="15">
        <f>VLOOKUP(B:B,Sheet1!A:H,8,FALSE)</f>
        <v>6</v>
      </c>
      <c r="J8" s="18" t="str">
        <f>VLOOKUP(B:B,Sheet1!A:I,9,FALSE)</f>
        <v>较好</v>
      </c>
    </row>
    <row r="9" spans="1:10" ht="15" customHeight="1">
      <c r="A9" s="16"/>
      <c r="B9" s="13" t="s">
        <v>18</v>
      </c>
      <c r="C9" s="14" t="str">
        <f>VLOOKUP(B:B,Sheet1!A:H,2,FALSE)</f>
        <v>10</v>
      </c>
      <c r="D9" s="14" t="str">
        <f>VLOOKUP(B:B,Sheet1!A:H,3,FALSE)</f>
        <v>10</v>
      </c>
      <c r="E9" s="14" t="str">
        <f>VLOOKUP(B:B,Sheet1!A:H,4,FALSE)</f>
        <v>16.24</v>
      </c>
      <c r="F9" s="15">
        <f>VLOOKUP(B:B,Sheet1!A:H,5,FALSE)</f>
        <v>36.24</v>
      </c>
      <c r="G9" s="15">
        <f>VLOOKUP(B:B,Sheet1!A:H,6,FALSE)</f>
        <v>51.26</v>
      </c>
      <c r="H9" s="15">
        <f>VLOOKUP(B:B,Sheet1!A:H,7,FALSE)</f>
        <v>87.5</v>
      </c>
      <c r="I9" s="15">
        <f>VLOOKUP(B:B,Sheet1!A:H,8,FALSE)</f>
        <v>7</v>
      </c>
      <c r="J9" s="18" t="str">
        <f>VLOOKUP(B:B,Sheet1!A:I,9,FALSE)</f>
        <v>较好</v>
      </c>
    </row>
    <row r="10" spans="1:10" ht="15" customHeight="1">
      <c r="A10" s="16"/>
      <c r="B10" s="13" t="s">
        <v>19</v>
      </c>
      <c r="C10" s="14" t="str">
        <f>VLOOKUP(B:B,Sheet1!A:H,2,FALSE)</f>
        <v>9.26</v>
      </c>
      <c r="D10" s="14" t="str">
        <f>VLOOKUP(B:B,Sheet1!A:H,3,FALSE)</f>
        <v>10</v>
      </c>
      <c r="E10" s="14" t="str">
        <f>VLOOKUP(B:B,Sheet1!A:H,4,FALSE)</f>
        <v>15.82</v>
      </c>
      <c r="F10" s="15">
        <f>VLOOKUP(B:B,Sheet1!A:H,5,FALSE)</f>
        <v>35.08</v>
      </c>
      <c r="G10" s="15">
        <f>VLOOKUP(B:B,Sheet1!A:H,6,FALSE)</f>
        <v>52.38</v>
      </c>
      <c r="H10" s="15">
        <f>VLOOKUP(B:B,Sheet1!A:H,7,FALSE)</f>
        <v>87.46</v>
      </c>
      <c r="I10" s="15">
        <f>VLOOKUP(B:B,Sheet1!A:H,8,FALSE)</f>
        <v>8</v>
      </c>
      <c r="J10" s="18" t="str">
        <f>VLOOKUP(B:B,Sheet1!A:I,9,FALSE)</f>
        <v>较好</v>
      </c>
    </row>
    <row r="11" spans="1:10" ht="15" customHeight="1">
      <c r="A11" s="16"/>
      <c r="B11" s="13" t="s">
        <v>20</v>
      </c>
      <c r="C11" s="14" t="str">
        <f>VLOOKUP(B:B,Sheet1!A:H,2,FALSE)</f>
        <v>10</v>
      </c>
      <c r="D11" s="14" t="str">
        <f>VLOOKUP(B:B,Sheet1!A:H,3,FALSE)</f>
        <v>10</v>
      </c>
      <c r="E11" s="14" t="str">
        <f>VLOOKUP(B:B,Sheet1!A:H,4,FALSE)</f>
        <v>14.17</v>
      </c>
      <c r="F11" s="15">
        <f>VLOOKUP(B:B,Sheet1!A:H,5,FALSE)</f>
        <v>34.17</v>
      </c>
      <c r="G11" s="15">
        <f>VLOOKUP(B:B,Sheet1!A:H,6,FALSE)</f>
        <v>53.24</v>
      </c>
      <c r="H11" s="15">
        <f>VLOOKUP(B:B,Sheet1!A:H,7,FALSE)</f>
        <v>87.41</v>
      </c>
      <c r="I11" s="15">
        <f>VLOOKUP(B:B,Sheet1!A:H,8,FALSE)</f>
        <v>9</v>
      </c>
      <c r="J11" s="18" t="str">
        <f>VLOOKUP(B:B,Sheet1!A:I,9,FALSE)</f>
        <v>较好</v>
      </c>
    </row>
    <row r="12" spans="1:10" ht="15" customHeight="1">
      <c r="A12" s="16"/>
      <c r="B12" s="13" t="s">
        <v>21</v>
      </c>
      <c r="C12" s="14" t="str">
        <f>VLOOKUP(B:B,Sheet1!A:H,2,FALSE)</f>
        <v>10</v>
      </c>
      <c r="D12" s="14" t="str">
        <f>VLOOKUP(B:B,Sheet1!A:H,3,FALSE)</f>
        <v>10</v>
      </c>
      <c r="E12" s="14" t="str">
        <f>VLOOKUP(B:B,Sheet1!A:H,4,FALSE)</f>
        <v>14.9</v>
      </c>
      <c r="F12" s="15">
        <f>VLOOKUP(B:B,Sheet1!A:H,5,FALSE)</f>
        <v>34.9</v>
      </c>
      <c r="G12" s="15">
        <f>VLOOKUP(B:B,Sheet1!A:H,6,FALSE)</f>
        <v>52.41</v>
      </c>
      <c r="H12" s="15">
        <f>VLOOKUP(B:B,Sheet1!A:H,7,FALSE)</f>
        <v>87.31</v>
      </c>
      <c r="I12" s="15">
        <f>VLOOKUP(B:B,Sheet1!A:H,8,FALSE)</f>
        <v>10</v>
      </c>
      <c r="J12" s="18" t="str">
        <f>VLOOKUP(B:B,Sheet1!A:I,9,FALSE)</f>
        <v>较好</v>
      </c>
    </row>
    <row r="13" spans="1:10" ht="15" customHeight="1">
      <c r="A13" s="16"/>
      <c r="B13" s="13" t="s">
        <v>22</v>
      </c>
      <c r="C13" s="14" t="str">
        <f>VLOOKUP(B:B,Sheet1!A:H,2,FALSE)</f>
        <v>10</v>
      </c>
      <c r="D13" s="14" t="str">
        <f>VLOOKUP(B:B,Sheet1!A:H,3,FALSE)</f>
        <v>10</v>
      </c>
      <c r="E13" s="14" t="str">
        <f>VLOOKUP(B:B,Sheet1!A:H,4,FALSE)</f>
        <v>13.79</v>
      </c>
      <c r="F13" s="15">
        <f>VLOOKUP(B:B,Sheet1!A:H,5,FALSE)</f>
        <v>33.79</v>
      </c>
      <c r="G13" s="15">
        <f>VLOOKUP(B:B,Sheet1!A:H,6,FALSE)</f>
        <v>53.36</v>
      </c>
      <c r="H13" s="15">
        <f>VLOOKUP(B:B,Sheet1!A:H,7,FALSE)</f>
        <v>87.15</v>
      </c>
      <c r="I13" s="15">
        <f>VLOOKUP(B:B,Sheet1!A:H,8,FALSE)</f>
        <v>11</v>
      </c>
      <c r="J13" s="18" t="str">
        <f>VLOOKUP(B:B,Sheet1!A:I,9,FALSE)</f>
        <v>较好</v>
      </c>
    </row>
    <row r="14" spans="1:10" ht="15" customHeight="1">
      <c r="A14" s="16"/>
      <c r="B14" s="13" t="s">
        <v>23</v>
      </c>
      <c r="C14" s="14" t="str">
        <f>VLOOKUP(B:B,Sheet1!A:H,2,FALSE)</f>
        <v>9.91</v>
      </c>
      <c r="D14" s="14" t="str">
        <f>VLOOKUP(B:B,Sheet1!A:H,3,FALSE)</f>
        <v>10</v>
      </c>
      <c r="E14" s="14" t="str">
        <f>VLOOKUP(B:B,Sheet1!A:H,4,FALSE)</f>
        <v>15.29</v>
      </c>
      <c r="F14" s="15">
        <f>VLOOKUP(B:B,Sheet1!A:H,5,FALSE)</f>
        <v>35.2</v>
      </c>
      <c r="G14" s="15">
        <f>VLOOKUP(B:B,Sheet1!A:H,6,FALSE)</f>
        <v>51.89</v>
      </c>
      <c r="H14" s="15">
        <f>VLOOKUP(B:B,Sheet1!A:H,7,FALSE)</f>
        <v>87.09</v>
      </c>
      <c r="I14" s="15">
        <f>VLOOKUP(B:B,Sheet1!A:H,8,FALSE)</f>
        <v>12</v>
      </c>
      <c r="J14" s="18" t="str">
        <f>VLOOKUP(B:B,Sheet1!A:I,9,FALSE)</f>
        <v>较好</v>
      </c>
    </row>
    <row r="15" spans="1:10" ht="15" customHeight="1">
      <c r="A15" s="16"/>
      <c r="B15" s="13" t="s">
        <v>24</v>
      </c>
      <c r="C15" s="14" t="str">
        <f>VLOOKUP(B:B,Sheet1!A:H,2,FALSE)</f>
        <v>10</v>
      </c>
      <c r="D15" s="14" t="str">
        <f>VLOOKUP(B:B,Sheet1!A:H,3,FALSE)</f>
        <v>10</v>
      </c>
      <c r="E15" s="14" t="str">
        <f>VLOOKUP(B:B,Sheet1!A:H,4,FALSE)</f>
        <v>16.68</v>
      </c>
      <c r="F15" s="15">
        <f>VLOOKUP(B:B,Sheet1!A:H,5,FALSE)</f>
        <v>36.68</v>
      </c>
      <c r="G15" s="15">
        <f>VLOOKUP(B:B,Sheet1!A:H,6,FALSE)</f>
        <v>50.19</v>
      </c>
      <c r="H15" s="15">
        <f>VLOOKUP(B:B,Sheet1!A:H,7,FALSE)</f>
        <v>86.87</v>
      </c>
      <c r="I15" s="15">
        <f>VLOOKUP(B:B,Sheet1!A:H,8,FALSE)</f>
        <v>13</v>
      </c>
      <c r="J15" s="18" t="str">
        <f>VLOOKUP(B:B,Sheet1!A:I,9,FALSE)</f>
        <v>一般</v>
      </c>
    </row>
    <row r="16" spans="1:10" ht="15" customHeight="1">
      <c r="A16" s="16"/>
      <c r="B16" s="13" t="s">
        <v>25</v>
      </c>
      <c r="C16" s="14" t="str">
        <f>VLOOKUP(B:B,Sheet1!A:H,2,FALSE)</f>
        <v>9.59</v>
      </c>
      <c r="D16" s="14" t="str">
        <f>VLOOKUP(B:B,Sheet1!A:H,3,FALSE)</f>
        <v>10</v>
      </c>
      <c r="E16" s="14" t="str">
        <f>VLOOKUP(B:B,Sheet1!A:H,4,FALSE)</f>
        <v>15.09</v>
      </c>
      <c r="F16" s="15">
        <f>VLOOKUP(B:B,Sheet1!A:H,5,FALSE)</f>
        <v>34.68</v>
      </c>
      <c r="G16" s="15">
        <f>VLOOKUP(B:B,Sheet1!A:H,6,FALSE)</f>
        <v>52.17</v>
      </c>
      <c r="H16" s="15">
        <f>VLOOKUP(B:B,Sheet1!A:H,7,FALSE)</f>
        <v>86.85</v>
      </c>
      <c r="I16" s="15">
        <f>VLOOKUP(B:B,Sheet1!A:H,8,FALSE)</f>
        <v>14</v>
      </c>
      <c r="J16" s="18" t="str">
        <f>VLOOKUP(B:B,Sheet1!A:I,9,FALSE)</f>
        <v>一般</v>
      </c>
    </row>
    <row r="17" spans="1:10" ht="15" customHeight="1">
      <c r="A17" s="16"/>
      <c r="B17" s="13" t="s">
        <v>26</v>
      </c>
      <c r="C17" s="14" t="str">
        <f>VLOOKUP(B:B,Sheet1!A:H,2,FALSE)</f>
        <v>10</v>
      </c>
      <c r="D17" s="14" t="str">
        <f>VLOOKUP(B:B,Sheet1!A:H,3,FALSE)</f>
        <v>10</v>
      </c>
      <c r="E17" s="14" t="str">
        <f>VLOOKUP(B:B,Sheet1!A:H,4,FALSE)</f>
        <v>16.38</v>
      </c>
      <c r="F17" s="15">
        <f>VLOOKUP(B:B,Sheet1!A:H,5,FALSE)</f>
        <v>36.38</v>
      </c>
      <c r="G17" s="15">
        <f>VLOOKUP(B:B,Sheet1!A:H,6,FALSE)</f>
        <v>50.38</v>
      </c>
      <c r="H17" s="15">
        <f>VLOOKUP(B:B,Sheet1!A:H,7,FALSE)</f>
        <v>86.76</v>
      </c>
      <c r="I17" s="15">
        <f>VLOOKUP(B:B,Sheet1!A:H,8,FALSE)</f>
        <v>15</v>
      </c>
      <c r="J17" s="18" t="str">
        <f>VLOOKUP(B:B,Sheet1!A:I,9,FALSE)</f>
        <v>一般</v>
      </c>
    </row>
    <row r="18" spans="1:10" ht="15" customHeight="1">
      <c r="A18" s="16"/>
      <c r="B18" s="13" t="s">
        <v>27</v>
      </c>
      <c r="C18" s="14" t="str">
        <f>VLOOKUP(B:B,Sheet1!A:H,2,FALSE)</f>
        <v>9.89</v>
      </c>
      <c r="D18" s="14" t="str">
        <f>VLOOKUP(B:B,Sheet1!A:H,3,FALSE)</f>
        <v>10</v>
      </c>
      <c r="E18" s="14" t="str">
        <f>VLOOKUP(B:B,Sheet1!A:H,4,FALSE)</f>
        <v>15.15</v>
      </c>
      <c r="F18" s="15">
        <f>VLOOKUP(B:B,Sheet1!A:H,5,FALSE)</f>
        <v>35.04</v>
      </c>
      <c r="G18" s="15">
        <f>VLOOKUP(B:B,Sheet1!A:H,6,FALSE)</f>
        <v>51.51</v>
      </c>
      <c r="H18" s="15">
        <f>VLOOKUP(B:B,Sheet1!A:H,7,FALSE)</f>
        <v>86.55</v>
      </c>
      <c r="I18" s="15">
        <f>VLOOKUP(B:B,Sheet1!A:H,8,FALSE)</f>
        <v>16</v>
      </c>
      <c r="J18" s="18" t="str">
        <f>VLOOKUP(B:B,Sheet1!A:I,9,FALSE)</f>
        <v>一般</v>
      </c>
    </row>
    <row r="19" spans="1:10" ht="15" customHeight="1">
      <c r="A19" s="16"/>
      <c r="B19" s="13" t="s">
        <v>28</v>
      </c>
      <c r="C19" s="14" t="str">
        <f>VLOOKUP(B:B,Sheet1!A:H,2,FALSE)</f>
        <v>10</v>
      </c>
      <c r="D19" s="14" t="str">
        <f>VLOOKUP(B:B,Sheet1!A:H,3,FALSE)</f>
        <v>10</v>
      </c>
      <c r="E19" s="14" t="str">
        <f>VLOOKUP(B:B,Sheet1!A:H,4,FALSE)</f>
        <v>16.17</v>
      </c>
      <c r="F19" s="15">
        <f>VLOOKUP(B:B,Sheet1!A:H,5,FALSE)</f>
        <v>36.17</v>
      </c>
      <c r="G19" s="15">
        <f>VLOOKUP(B:B,Sheet1!A:H,6,FALSE)</f>
        <v>50.3</v>
      </c>
      <c r="H19" s="15">
        <f>VLOOKUP(B:B,Sheet1!A:H,7,FALSE)</f>
        <v>86.47</v>
      </c>
      <c r="I19" s="15">
        <f>VLOOKUP(B:B,Sheet1!A:H,8,FALSE)</f>
        <v>17</v>
      </c>
      <c r="J19" s="18" t="str">
        <f>VLOOKUP(B:B,Sheet1!A:I,9,FALSE)</f>
        <v>一般</v>
      </c>
    </row>
    <row r="20" spans="1:10" ht="15" customHeight="1">
      <c r="A20" s="16"/>
      <c r="B20" s="13" t="s">
        <v>29</v>
      </c>
      <c r="C20" s="14" t="str">
        <f>VLOOKUP(B:B,Sheet1!A:H,2,FALSE)</f>
        <v>9.4</v>
      </c>
      <c r="D20" s="14" t="str">
        <f>VLOOKUP(B:B,Sheet1!A:H,3,FALSE)</f>
        <v>10</v>
      </c>
      <c r="E20" s="14" t="str">
        <f>VLOOKUP(B:B,Sheet1!A:H,4,FALSE)</f>
        <v>14.97</v>
      </c>
      <c r="F20" s="15">
        <f>VLOOKUP(B:B,Sheet1!A:H,5,FALSE)</f>
        <v>34.37</v>
      </c>
      <c r="G20" s="15">
        <f>VLOOKUP(B:B,Sheet1!A:H,6,FALSE)</f>
        <v>51.95</v>
      </c>
      <c r="H20" s="15">
        <f>VLOOKUP(B:B,Sheet1!A:H,7,FALSE)</f>
        <v>86.32</v>
      </c>
      <c r="I20" s="15">
        <f>VLOOKUP(B:B,Sheet1!A:H,8,FALSE)</f>
        <v>18</v>
      </c>
      <c r="J20" s="18" t="str">
        <f>VLOOKUP(B:B,Sheet1!A:I,9,FALSE)</f>
        <v>一般</v>
      </c>
    </row>
    <row r="21" spans="1:10" ht="15" customHeight="1">
      <c r="A21" s="16"/>
      <c r="B21" s="13" t="s">
        <v>30</v>
      </c>
      <c r="C21" s="14" t="str">
        <f>VLOOKUP(B:B,Sheet1!A:H,2,FALSE)</f>
        <v>10</v>
      </c>
      <c r="D21" s="14" t="str">
        <f>VLOOKUP(B:B,Sheet1!A:H,3,FALSE)</f>
        <v>10</v>
      </c>
      <c r="E21" s="14" t="str">
        <f>VLOOKUP(B:B,Sheet1!A:H,4,FALSE)</f>
        <v>15.26</v>
      </c>
      <c r="F21" s="15">
        <f>VLOOKUP(B:B,Sheet1!A:H,5,FALSE)</f>
        <v>35.26</v>
      </c>
      <c r="G21" s="15">
        <f>VLOOKUP(B:B,Sheet1!A:H,6,FALSE)</f>
        <v>50.96</v>
      </c>
      <c r="H21" s="15">
        <f>VLOOKUP(B:B,Sheet1!A:H,7,FALSE)</f>
        <v>86.22</v>
      </c>
      <c r="I21" s="15">
        <f>VLOOKUP(B:B,Sheet1!A:H,8,FALSE)</f>
        <v>19</v>
      </c>
      <c r="J21" s="18" t="str">
        <f>VLOOKUP(B:B,Sheet1!A:I,9,FALSE)</f>
        <v>一般</v>
      </c>
    </row>
    <row r="22" spans="1:10" ht="15" customHeight="1">
      <c r="A22" s="16"/>
      <c r="B22" s="13" t="s">
        <v>31</v>
      </c>
      <c r="C22" s="14" t="str">
        <f>VLOOKUP(B:B,Sheet1!A:H,2,FALSE)</f>
        <v>10</v>
      </c>
      <c r="D22" s="14" t="str">
        <f>VLOOKUP(B:B,Sheet1!A:H,3,FALSE)</f>
        <v>10</v>
      </c>
      <c r="E22" s="14" t="str">
        <f>VLOOKUP(B:B,Sheet1!A:H,4,FALSE)</f>
        <v>15.6</v>
      </c>
      <c r="F22" s="15">
        <f>VLOOKUP(B:B,Sheet1!A:H,5,FALSE)</f>
        <v>35.6</v>
      </c>
      <c r="G22" s="15">
        <f>VLOOKUP(B:B,Sheet1!A:H,6,FALSE)</f>
        <v>50.6</v>
      </c>
      <c r="H22" s="15">
        <f>VLOOKUP(B:B,Sheet1!A:H,7,FALSE)</f>
        <v>86.2</v>
      </c>
      <c r="I22" s="15">
        <f>VLOOKUP(B:B,Sheet1!A:H,8,FALSE)</f>
        <v>20</v>
      </c>
      <c r="J22" s="18" t="str">
        <f>VLOOKUP(B:B,Sheet1!A:I,9,FALSE)</f>
        <v>一般</v>
      </c>
    </row>
    <row r="23" spans="1:10" ht="15" customHeight="1">
      <c r="A23" s="16"/>
      <c r="B23" s="13" t="s">
        <v>32</v>
      </c>
      <c r="C23" s="14" t="str">
        <f>VLOOKUP(B:B,Sheet1!A:H,2,FALSE)</f>
        <v>10</v>
      </c>
      <c r="D23" s="14" t="str">
        <f>VLOOKUP(B:B,Sheet1!A:H,3,FALSE)</f>
        <v>10</v>
      </c>
      <c r="E23" s="14" t="str">
        <f>VLOOKUP(B:B,Sheet1!A:H,4,FALSE)</f>
        <v>14.73</v>
      </c>
      <c r="F23" s="15">
        <f>VLOOKUP(B:B,Sheet1!A:H,5,FALSE)</f>
        <v>34.73</v>
      </c>
      <c r="G23" s="15">
        <f>VLOOKUP(B:B,Sheet1!A:H,6,FALSE)</f>
        <v>51.2</v>
      </c>
      <c r="H23" s="15">
        <f>VLOOKUP(B:B,Sheet1!A:H,7,FALSE)</f>
        <v>85.93</v>
      </c>
      <c r="I23" s="15">
        <f>VLOOKUP(B:B,Sheet1!A:H,8,FALSE)</f>
        <v>21</v>
      </c>
      <c r="J23" s="18" t="str">
        <f>VLOOKUP(B:B,Sheet1!A:I,9,FALSE)</f>
        <v>一般</v>
      </c>
    </row>
    <row r="24" spans="1:10" ht="15" customHeight="1">
      <c r="A24" s="16"/>
      <c r="B24" s="13" t="s">
        <v>33</v>
      </c>
      <c r="C24" s="14" t="str">
        <f>VLOOKUP(B:B,Sheet1!A:H,2,FALSE)</f>
        <v>9.36</v>
      </c>
      <c r="D24" s="14" t="str">
        <f>VLOOKUP(B:B,Sheet1!A:H,3,FALSE)</f>
        <v>10</v>
      </c>
      <c r="E24" s="14" t="str">
        <f>VLOOKUP(B:B,Sheet1!A:H,4,FALSE)</f>
        <v>12.52</v>
      </c>
      <c r="F24" s="15">
        <f>VLOOKUP(B:B,Sheet1!A:H,5,FALSE)</f>
        <v>31.88</v>
      </c>
      <c r="G24" s="15">
        <f>VLOOKUP(B:B,Sheet1!A:H,6,FALSE)</f>
        <v>51.78</v>
      </c>
      <c r="H24" s="15">
        <f>VLOOKUP(B:B,Sheet1!A:H,7,FALSE)</f>
        <v>83.66</v>
      </c>
      <c r="I24" s="15">
        <f>VLOOKUP(B:B,Sheet1!A:H,8,FALSE)</f>
        <v>22</v>
      </c>
      <c r="J24" s="18" t="str">
        <f>VLOOKUP(B:B,Sheet1!A:I,9,FALSE)</f>
        <v>差</v>
      </c>
    </row>
    <row r="25" spans="1:10" ht="15" customHeight="1">
      <c r="A25" s="12" t="s">
        <v>34</v>
      </c>
      <c r="B25" s="13" t="s">
        <v>35</v>
      </c>
      <c r="C25" s="14" t="str">
        <f>VLOOKUP(B:B,Sheet1!A:H,2,FALSE)</f>
        <v>10</v>
      </c>
      <c r="D25" s="14" t="str">
        <f>VLOOKUP(B:B,Sheet1!A:H,3,FALSE)</f>
        <v>10</v>
      </c>
      <c r="E25" s="14" t="str">
        <f>VLOOKUP(B:B,Sheet1!A:H,4,FALSE)</f>
        <v>16.84</v>
      </c>
      <c r="F25" s="15">
        <f>VLOOKUP(B:B,Sheet1!A:H,5,FALSE)</f>
        <v>36.84</v>
      </c>
      <c r="G25" s="15">
        <f>VLOOKUP(B:B,Sheet1!A:H,6,FALSE)</f>
        <v>56.46</v>
      </c>
      <c r="H25" s="15">
        <f>VLOOKUP(B:B,Sheet1!A:H,7,FALSE)</f>
        <v>93.3</v>
      </c>
      <c r="I25" s="15">
        <f>VLOOKUP(B:B,Sheet1!A:H,8,FALSE)</f>
        <v>1</v>
      </c>
      <c r="J25" s="18" t="str">
        <f>VLOOKUP(B:B,Sheet1!A:I,9,FALSE)</f>
        <v>好</v>
      </c>
    </row>
    <row r="26" spans="1:10" ht="15" customHeight="1">
      <c r="A26" s="16"/>
      <c r="B26" s="13" t="s">
        <v>36</v>
      </c>
      <c r="C26" s="14" t="str">
        <f>VLOOKUP(B:B,Sheet1!A:H,2,FALSE)</f>
        <v>10</v>
      </c>
      <c r="D26" s="14" t="str">
        <f>VLOOKUP(B:B,Sheet1!A:H,3,FALSE)</f>
        <v>10</v>
      </c>
      <c r="E26" s="14" t="str">
        <f>VLOOKUP(B:B,Sheet1!A:H,4,FALSE)</f>
        <v>16.70</v>
      </c>
      <c r="F26" s="15">
        <f>VLOOKUP(B:B,Sheet1!A:H,5,FALSE)</f>
        <v>36.7</v>
      </c>
      <c r="G26" s="15">
        <f>VLOOKUP(B:B,Sheet1!A:H,6,FALSE)</f>
        <v>55.73</v>
      </c>
      <c r="H26" s="15">
        <f>VLOOKUP(B:B,Sheet1!A:H,7,FALSE)</f>
        <v>92.43</v>
      </c>
      <c r="I26" s="15">
        <f>VLOOKUP(B:B,Sheet1!A:H,8,FALSE)</f>
        <v>2</v>
      </c>
      <c r="J26" s="18" t="str">
        <f>VLOOKUP(B:B,Sheet1!A:I,9,FALSE)</f>
        <v>好</v>
      </c>
    </row>
    <row r="27" spans="1:10" ht="15" customHeight="1">
      <c r="A27" s="16"/>
      <c r="B27" s="13" t="s">
        <v>37</v>
      </c>
      <c r="C27" s="14" t="str">
        <f>VLOOKUP(B:B,Sheet1!A:H,2,FALSE)</f>
        <v>10</v>
      </c>
      <c r="D27" s="14" t="str">
        <f>VLOOKUP(B:B,Sheet1!A:H,3,FALSE)</f>
        <v>10</v>
      </c>
      <c r="E27" s="14" t="str">
        <f>VLOOKUP(B:B,Sheet1!A:H,4,FALSE)</f>
        <v>16.67</v>
      </c>
      <c r="F27" s="15">
        <f>VLOOKUP(B:B,Sheet1!A:H,5,FALSE)</f>
        <v>36.67</v>
      </c>
      <c r="G27" s="15">
        <f>VLOOKUP(B:B,Sheet1!A:H,6,FALSE)</f>
        <v>54.93</v>
      </c>
      <c r="H27" s="15">
        <f>VLOOKUP(B:B,Sheet1!A:H,7,FALSE)</f>
        <v>91.6</v>
      </c>
      <c r="I27" s="15">
        <f>VLOOKUP(B:B,Sheet1!A:H,8,FALSE)</f>
        <v>3</v>
      </c>
      <c r="J27" s="18" t="str">
        <f>VLOOKUP(B:B,Sheet1!A:I,9,FALSE)</f>
        <v>好</v>
      </c>
    </row>
    <row r="28" spans="1:10" ht="15" customHeight="1">
      <c r="A28" s="16"/>
      <c r="B28" s="13" t="s">
        <v>38</v>
      </c>
      <c r="C28" s="14" t="str">
        <f>VLOOKUP(B:B,Sheet1!A:H,2,FALSE)</f>
        <v>10</v>
      </c>
      <c r="D28" s="14" t="str">
        <f>VLOOKUP(B:B,Sheet1!A:H,3,FALSE)</f>
        <v>10</v>
      </c>
      <c r="E28" s="14" t="str">
        <f>VLOOKUP(B:B,Sheet1!A:H,4,FALSE)</f>
        <v>16.55</v>
      </c>
      <c r="F28" s="15">
        <f>VLOOKUP(B:B,Sheet1!A:H,5,FALSE)</f>
        <v>36.55</v>
      </c>
      <c r="G28" s="15">
        <f>VLOOKUP(B:B,Sheet1!A:H,6,FALSE)</f>
        <v>55.01</v>
      </c>
      <c r="H28" s="15">
        <f>VLOOKUP(B:B,Sheet1!A:H,7,FALSE)</f>
        <v>91.56</v>
      </c>
      <c r="I28" s="15">
        <f>VLOOKUP(B:B,Sheet1!A:H,8,FALSE)</f>
        <v>4</v>
      </c>
      <c r="J28" s="18" t="str">
        <f>VLOOKUP(B:B,Sheet1!A:I,9,FALSE)</f>
        <v>好</v>
      </c>
    </row>
    <row r="29" spans="1:10" ht="15" customHeight="1">
      <c r="A29" s="16"/>
      <c r="B29" s="13" t="s">
        <v>39</v>
      </c>
      <c r="C29" s="14" t="str">
        <f>VLOOKUP(B:B,Sheet1!A:H,2,FALSE)</f>
        <v>10</v>
      </c>
      <c r="D29" s="14" t="str">
        <f>VLOOKUP(B:B,Sheet1!A:H,3,FALSE)</f>
        <v>10</v>
      </c>
      <c r="E29" s="14" t="str">
        <f>VLOOKUP(B:B,Sheet1!A:H,4,FALSE)</f>
        <v>16.52</v>
      </c>
      <c r="F29" s="15">
        <f>VLOOKUP(B:B,Sheet1!A:H,5,FALSE)</f>
        <v>36.52</v>
      </c>
      <c r="G29" s="15">
        <f>VLOOKUP(B:B,Sheet1!A:H,6,FALSE)</f>
        <v>54.98</v>
      </c>
      <c r="H29" s="15">
        <f>VLOOKUP(B:B,Sheet1!A:H,7,FALSE)</f>
        <v>91.5</v>
      </c>
      <c r="I29" s="15">
        <f>VLOOKUP(B:B,Sheet1!A:H,8,FALSE)</f>
        <v>5</v>
      </c>
      <c r="J29" s="18" t="str">
        <f>VLOOKUP(B:B,Sheet1!A:I,9,FALSE)</f>
        <v>好</v>
      </c>
    </row>
    <row r="30" spans="1:10" ht="15" customHeight="1">
      <c r="A30" s="16"/>
      <c r="B30" s="13" t="s">
        <v>40</v>
      </c>
      <c r="C30" s="14" t="str">
        <f>VLOOKUP(B:B,Sheet1!A:H,2,FALSE)</f>
        <v>10</v>
      </c>
      <c r="D30" s="14" t="str">
        <f>VLOOKUP(B:B,Sheet1!A:H,3,FALSE)</f>
        <v>10</v>
      </c>
      <c r="E30" s="14" t="str">
        <f>VLOOKUP(B:B,Sheet1!A:H,4,FALSE)</f>
        <v>16.71</v>
      </c>
      <c r="F30" s="15">
        <f>VLOOKUP(B:B,Sheet1!A:H,5,FALSE)</f>
        <v>36.71</v>
      </c>
      <c r="G30" s="15">
        <f>VLOOKUP(B:B,Sheet1!A:H,6,FALSE)</f>
        <v>54.74</v>
      </c>
      <c r="H30" s="15">
        <f>VLOOKUP(B:B,Sheet1!A:H,7,FALSE)</f>
        <v>91.45</v>
      </c>
      <c r="I30" s="15">
        <f>VLOOKUP(B:B,Sheet1!A:H,8,FALSE)</f>
        <v>6</v>
      </c>
      <c r="J30" s="18" t="str">
        <f>VLOOKUP(B:B,Sheet1!A:I,9,FALSE)</f>
        <v>好</v>
      </c>
    </row>
    <row r="31" spans="1:10" ht="15" customHeight="1">
      <c r="A31" s="16"/>
      <c r="B31" s="13" t="s">
        <v>41</v>
      </c>
      <c r="C31" s="14" t="str">
        <f>VLOOKUP(B:B,Sheet1!A:H,2,FALSE)</f>
        <v>10</v>
      </c>
      <c r="D31" s="14" t="str">
        <f>VLOOKUP(B:B,Sheet1!A:H,3,FALSE)</f>
        <v>10</v>
      </c>
      <c r="E31" s="14" t="str">
        <f>VLOOKUP(B:B,Sheet1!A:H,4,FALSE)</f>
        <v>16.59</v>
      </c>
      <c r="F31" s="15">
        <f>VLOOKUP(B:B,Sheet1!A:H,5,FALSE)</f>
        <v>36.59</v>
      </c>
      <c r="G31" s="15">
        <f>VLOOKUP(B:B,Sheet1!A:H,6,FALSE)</f>
        <v>54.27</v>
      </c>
      <c r="H31" s="15">
        <f>VLOOKUP(B:B,Sheet1!A:H,7,FALSE)</f>
        <v>90.86</v>
      </c>
      <c r="I31" s="15">
        <f>VLOOKUP(B:B,Sheet1!A:H,8,FALSE)</f>
        <v>7</v>
      </c>
      <c r="J31" s="18" t="str">
        <f>VLOOKUP(B:B,Sheet1!A:I,9,FALSE)</f>
        <v>好</v>
      </c>
    </row>
    <row r="32" spans="1:10" ht="15" customHeight="1">
      <c r="A32" s="16"/>
      <c r="B32" s="13" t="s">
        <v>42</v>
      </c>
      <c r="C32" s="14" t="str">
        <f>VLOOKUP(B:B,Sheet1!A:H,2,FALSE)</f>
        <v>10</v>
      </c>
      <c r="D32" s="14" t="str">
        <f>VLOOKUP(B:B,Sheet1!A:H,3,FALSE)</f>
        <v>10</v>
      </c>
      <c r="E32" s="14" t="str">
        <f>VLOOKUP(B:B,Sheet1!A:H,4,FALSE)</f>
        <v>16.07</v>
      </c>
      <c r="F32" s="15">
        <f>VLOOKUP(B:B,Sheet1!A:H,5,FALSE)</f>
        <v>36.07</v>
      </c>
      <c r="G32" s="15">
        <f>VLOOKUP(B:B,Sheet1!A:H,6,FALSE)</f>
        <v>54.76</v>
      </c>
      <c r="H32" s="15">
        <f>VLOOKUP(B:B,Sheet1!A:H,7,FALSE)</f>
        <v>90.83</v>
      </c>
      <c r="I32" s="15">
        <f>VLOOKUP(B:B,Sheet1!A:H,8,FALSE)</f>
        <v>8</v>
      </c>
      <c r="J32" s="18" t="str">
        <f>VLOOKUP(B:B,Sheet1!A:I,9,FALSE)</f>
        <v>好</v>
      </c>
    </row>
    <row r="33" spans="1:10" ht="15" customHeight="1">
      <c r="A33" s="16"/>
      <c r="B33" s="13" t="s">
        <v>43</v>
      </c>
      <c r="C33" s="14" t="str">
        <f>VLOOKUP(B:B,Sheet1!A:H,2,FALSE)</f>
        <v>10</v>
      </c>
      <c r="D33" s="14" t="str">
        <f>VLOOKUP(B:B,Sheet1!A:H,3,FALSE)</f>
        <v>10</v>
      </c>
      <c r="E33" s="14" t="str">
        <f>VLOOKUP(B:B,Sheet1!A:H,4,FALSE)</f>
        <v>15.84</v>
      </c>
      <c r="F33" s="15">
        <f>VLOOKUP(B:B,Sheet1!A:H,5,FALSE)</f>
        <v>35.84</v>
      </c>
      <c r="G33" s="15">
        <f>VLOOKUP(B:B,Sheet1!A:H,6,FALSE)</f>
        <v>54.84</v>
      </c>
      <c r="H33" s="15">
        <f>VLOOKUP(B:B,Sheet1!A:H,7,FALSE)</f>
        <v>90.68</v>
      </c>
      <c r="I33" s="15">
        <f>VLOOKUP(B:B,Sheet1!A:H,8,FALSE)</f>
        <v>9</v>
      </c>
      <c r="J33" s="18" t="str">
        <f>VLOOKUP(B:B,Sheet1!A:I,9,FALSE)</f>
        <v>较好</v>
      </c>
    </row>
    <row r="34" spans="1:10" ht="15" customHeight="1">
      <c r="A34" s="16"/>
      <c r="B34" s="13" t="s">
        <v>44</v>
      </c>
      <c r="C34" s="14" t="str">
        <f>VLOOKUP(B:B,Sheet1!A:H,2,FALSE)</f>
        <v>10</v>
      </c>
      <c r="D34" s="14" t="str">
        <f>VLOOKUP(B:B,Sheet1!A:H,3,FALSE)</f>
        <v>10</v>
      </c>
      <c r="E34" s="14" t="str">
        <f>VLOOKUP(B:B,Sheet1!A:H,4,FALSE)</f>
        <v>16.25</v>
      </c>
      <c r="F34" s="15">
        <f>VLOOKUP(B:B,Sheet1!A:H,5,FALSE)</f>
        <v>36.25</v>
      </c>
      <c r="G34" s="15">
        <f>VLOOKUP(B:B,Sheet1!A:H,6,FALSE)</f>
        <v>54.4</v>
      </c>
      <c r="H34" s="15">
        <f>VLOOKUP(B:B,Sheet1!A:H,7,FALSE)</f>
        <v>90.65</v>
      </c>
      <c r="I34" s="15">
        <f>VLOOKUP(B:B,Sheet1!A:H,8,FALSE)</f>
        <v>10</v>
      </c>
      <c r="J34" s="18" t="str">
        <f>VLOOKUP(B:B,Sheet1!A:I,9,FALSE)</f>
        <v>较好</v>
      </c>
    </row>
    <row r="35" spans="1:10" ht="15" customHeight="1">
      <c r="A35" s="16"/>
      <c r="B35" s="13" t="s">
        <v>45</v>
      </c>
      <c r="C35" s="14" t="str">
        <f>VLOOKUP(B:B,Sheet1!A:H,2,FALSE)</f>
        <v>10</v>
      </c>
      <c r="D35" s="14" t="str">
        <f>VLOOKUP(B:B,Sheet1!A:H,3,FALSE)</f>
        <v>10</v>
      </c>
      <c r="E35" s="14" t="str">
        <f>VLOOKUP(B:B,Sheet1!A:H,4,FALSE)</f>
        <v>16.57</v>
      </c>
      <c r="F35" s="15">
        <f>VLOOKUP(B:B,Sheet1!A:H,5,FALSE)</f>
        <v>36.57</v>
      </c>
      <c r="G35" s="15">
        <f>VLOOKUP(B:B,Sheet1!A:H,6,FALSE)</f>
        <v>53.98</v>
      </c>
      <c r="H35" s="15">
        <f>VLOOKUP(B:B,Sheet1!A:H,7,FALSE)</f>
        <v>90.55</v>
      </c>
      <c r="I35" s="15">
        <f>VLOOKUP(B:B,Sheet1!A:H,8,FALSE)</f>
        <v>11</v>
      </c>
      <c r="J35" s="18" t="str">
        <f>VLOOKUP(B:B,Sheet1!A:I,9,FALSE)</f>
        <v>较好</v>
      </c>
    </row>
    <row r="36" spans="1:10" ht="15" customHeight="1">
      <c r="A36" s="16"/>
      <c r="B36" s="13" t="s">
        <v>46</v>
      </c>
      <c r="C36" s="14" t="str">
        <f>VLOOKUP(B:B,Sheet1!A:H,2,FALSE)</f>
        <v>10</v>
      </c>
      <c r="D36" s="14" t="str">
        <f>VLOOKUP(B:B,Sheet1!A:H,3,FALSE)</f>
        <v>10</v>
      </c>
      <c r="E36" s="14" t="str">
        <f>VLOOKUP(B:B,Sheet1!A:H,4,FALSE)</f>
        <v>16.29</v>
      </c>
      <c r="F36" s="15">
        <f>VLOOKUP(B:B,Sheet1!A:H,5,FALSE)</f>
        <v>36.29</v>
      </c>
      <c r="G36" s="15">
        <f>VLOOKUP(B:B,Sheet1!A:H,6,FALSE)</f>
        <v>54.16</v>
      </c>
      <c r="H36" s="15">
        <f>VLOOKUP(B:B,Sheet1!A:H,7,FALSE)</f>
        <v>90.45</v>
      </c>
      <c r="I36" s="15">
        <f>VLOOKUP(B:B,Sheet1!A:H,8,FALSE)</f>
        <v>12</v>
      </c>
      <c r="J36" s="18" t="str">
        <f>VLOOKUP(B:B,Sheet1!A:I,9,FALSE)</f>
        <v>较好</v>
      </c>
    </row>
    <row r="37" spans="1:10" ht="15" customHeight="1">
      <c r="A37" s="16"/>
      <c r="B37" s="13" t="s">
        <v>47</v>
      </c>
      <c r="C37" s="14" t="str">
        <f>VLOOKUP(B:B,Sheet1!A:H,2,FALSE)</f>
        <v>10</v>
      </c>
      <c r="D37" s="14" t="str">
        <f>VLOOKUP(B:B,Sheet1!A:H,3,FALSE)</f>
        <v>10</v>
      </c>
      <c r="E37" s="14" t="str">
        <f>VLOOKUP(B:B,Sheet1!A:H,4,FALSE)</f>
        <v>16.67</v>
      </c>
      <c r="F37" s="15">
        <f>VLOOKUP(B:B,Sheet1!A:H,5,FALSE)</f>
        <v>36.67</v>
      </c>
      <c r="G37" s="15">
        <f>VLOOKUP(B:B,Sheet1!A:H,6,FALSE)</f>
        <v>53.65</v>
      </c>
      <c r="H37" s="15">
        <f>VLOOKUP(B:B,Sheet1!A:H,7,FALSE)</f>
        <v>90.32</v>
      </c>
      <c r="I37" s="15">
        <f>VLOOKUP(B:B,Sheet1!A:H,8,FALSE)</f>
        <v>13</v>
      </c>
      <c r="J37" s="18" t="str">
        <f>VLOOKUP(B:B,Sheet1!A:I,9,FALSE)</f>
        <v>较好</v>
      </c>
    </row>
    <row r="38" spans="1:10" ht="15" customHeight="1">
      <c r="A38" s="16"/>
      <c r="B38" s="13" t="s">
        <v>48</v>
      </c>
      <c r="C38" s="14" t="str">
        <f>VLOOKUP(B:B,Sheet1!A:H,2,FALSE)</f>
        <v>10</v>
      </c>
      <c r="D38" s="14" t="str">
        <f>VLOOKUP(B:B,Sheet1!A:H,3,FALSE)</f>
        <v>10</v>
      </c>
      <c r="E38" s="14" t="str">
        <f>VLOOKUP(B:B,Sheet1!A:H,4,FALSE)</f>
        <v>16.51</v>
      </c>
      <c r="F38" s="15">
        <f>VLOOKUP(B:B,Sheet1!A:H,5,FALSE)</f>
        <v>36.51</v>
      </c>
      <c r="G38" s="15">
        <f>VLOOKUP(B:B,Sheet1!A:H,6,FALSE)</f>
        <v>53.8</v>
      </c>
      <c r="H38" s="15">
        <f>VLOOKUP(B:B,Sheet1!A:H,7,FALSE)</f>
        <v>90.31</v>
      </c>
      <c r="I38" s="15">
        <f>VLOOKUP(B:B,Sheet1!A:H,8,FALSE)</f>
        <v>14</v>
      </c>
      <c r="J38" s="18" t="str">
        <f>VLOOKUP(B:B,Sheet1!A:I,9,FALSE)</f>
        <v>较好</v>
      </c>
    </row>
    <row r="39" spans="1:10" ht="15" customHeight="1">
      <c r="A39" s="16"/>
      <c r="B39" s="13" t="s">
        <v>49</v>
      </c>
      <c r="C39" s="14" t="str">
        <f>VLOOKUP(B:B,Sheet1!A:H,2,FALSE)</f>
        <v>10</v>
      </c>
      <c r="D39" s="14" t="str">
        <f>VLOOKUP(B:B,Sheet1!A:H,3,FALSE)</f>
        <v>10</v>
      </c>
      <c r="E39" s="14" t="str">
        <f>VLOOKUP(B:B,Sheet1!A:H,4,FALSE)</f>
        <v>16.15</v>
      </c>
      <c r="F39" s="15">
        <f>VLOOKUP(B:B,Sheet1!A:H,5,FALSE)</f>
        <v>36.15</v>
      </c>
      <c r="G39" s="15">
        <f>VLOOKUP(B:B,Sheet1!A:H,6,FALSE)</f>
        <v>53.99</v>
      </c>
      <c r="H39" s="15">
        <f>VLOOKUP(B:B,Sheet1!A:H,7,FALSE)</f>
        <v>90.14</v>
      </c>
      <c r="I39" s="15">
        <f>VLOOKUP(B:B,Sheet1!A:H,8,FALSE)</f>
        <v>15</v>
      </c>
      <c r="J39" s="18" t="str">
        <f>VLOOKUP(B:B,Sheet1!A:I,9,FALSE)</f>
        <v>较好</v>
      </c>
    </row>
    <row r="40" spans="1:10" ht="15" customHeight="1">
      <c r="A40" s="16"/>
      <c r="B40" s="13" t="s">
        <v>50</v>
      </c>
      <c r="C40" s="14" t="str">
        <f>VLOOKUP(B:B,Sheet1!A:H,2,FALSE)</f>
        <v>10</v>
      </c>
      <c r="D40" s="14" t="str">
        <f>VLOOKUP(B:B,Sheet1!A:H,3,FALSE)</f>
        <v>10</v>
      </c>
      <c r="E40" s="14" t="str">
        <f>VLOOKUP(B:B,Sheet1!A:H,4,FALSE)</f>
        <v>16.60</v>
      </c>
      <c r="F40" s="15">
        <f>VLOOKUP(B:B,Sheet1!A:H,5,FALSE)</f>
        <v>36.6</v>
      </c>
      <c r="G40" s="15">
        <f>VLOOKUP(B:B,Sheet1!A:H,6,FALSE)</f>
        <v>53.02</v>
      </c>
      <c r="H40" s="15">
        <f>VLOOKUP(B:B,Sheet1!A:H,7,FALSE)</f>
        <v>89.62</v>
      </c>
      <c r="I40" s="15">
        <f>VLOOKUP(B:B,Sheet1!A:H,8,FALSE)</f>
        <v>16</v>
      </c>
      <c r="J40" s="18" t="str">
        <f>VLOOKUP(B:B,Sheet1!A:I,9,FALSE)</f>
        <v>较好</v>
      </c>
    </row>
    <row r="41" spans="1:10" ht="15" customHeight="1">
      <c r="A41" s="16"/>
      <c r="B41" s="13" t="s">
        <v>51</v>
      </c>
      <c r="C41" s="14" t="str">
        <f>VLOOKUP(B:B,Sheet1!A:H,2,FALSE)</f>
        <v>10</v>
      </c>
      <c r="D41" s="14" t="str">
        <f>VLOOKUP(B:B,Sheet1!A:H,3,FALSE)</f>
        <v>10</v>
      </c>
      <c r="E41" s="14" t="str">
        <f>VLOOKUP(B:B,Sheet1!A:H,4,FALSE)</f>
        <v>16.26</v>
      </c>
      <c r="F41" s="15">
        <f>VLOOKUP(B:B,Sheet1!A:H,5,FALSE)</f>
        <v>36.26</v>
      </c>
      <c r="G41" s="15">
        <f>VLOOKUP(B:B,Sheet1!A:H,6,FALSE)</f>
        <v>53.34</v>
      </c>
      <c r="H41" s="15">
        <f>VLOOKUP(B:B,Sheet1!A:H,7,FALSE)</f>
        <v>89.6</v>
      </c>
      <c r="I41" s="15">
        <f>VLOOKUP(B:B,Sheet1!A:H,8,FALSE)</f>
        <v>17</v>
      </c>
      <c r="J41" s="18" t="str">
        <f>VLOOKUP(B:B,Sheet1!A:I,9,FALSE)</f>
        <v>较好</v>
      </c>
    </row>
    <row r="42" spans="1:10" ht="15" customHeight="1">
      <c r="A42" s="16"/>
      <c r="B42" s="13" t="s">
        <v>52</v>
      </c>
      <c r="C42" s="14" t="str">
        <f>VLOOKUP(B:B,Sheet1!A:H,2,FALSE)</f>
        <v>10</v>
      </c>
      <c r="D42" s="14" t="str">
        <f>VLOOKUP(B:B,Sheet1!A:H,3,FALSE)</f>
        <v>10</v>
      </c>
      <c r="E42" s="14" t="str">
        <f>VLOOKUP(B:B,Sheet1!A:H,4,FALSE)</f>
        <v>16.50</v>
      </c>
      <c r="F42" s="15">
        <f>VLOOKUP(B:B,Sheet1!A:H,5,FALSE)</f>
        <v>36.5</v>
      </c>
      <c r="G42" s="15">
        <f>VLOOKUP(B:B,Sheet1!A:H,6,FALSE)</f>
        <v>53.08</v>
      </c>
      <c r="H42" s="15">
        <f>VLOOKUP(B:B,Sheet1!A:H,7,FALSE)</f>
        <v>89.58</v>
      </c>
      <c r="I42" s="15">
        <f>VLOOKUP(B:B,Sheet1!A:H,8,FALSE)</f>
        <v>18</v>
      </c>
      <c r="J42" s="18" t="str">
        <f>VLOOKUP(B:B,Sheet1!A:I,9,FALSE)</f>
        <v>较好</v>
      </c>
    </row>
    <row r="43" spans="1:10" ht="15" customHeight="1">
      <c r="A43" s="16"/>
      <c r="B43" s="13" t="s">
        <v>53</v>
      </c>
      <c r="C43" s="14" t="str">
        <f>VLOOKUP(B:B,Sheet1!A:H,2,FALSE)</f>
        <v>10</v>
      </c>
      <c r="D43" s="14" t="str">
        <f>VLOOKUP(B:B,Sheet1!A:H,3,FALSE)</f>
        <v>10</v>
      </c>
      <c r="E43" s="14" t="str">
        <f>VLOOKUP(B:B,Sheet1!A:H,4,FALSE)</f>
        <v>16.20</v>
      </c>
      <c r="F43" s="15">
        <f>VLOOKUP(B:B,Sheet1!A:H,5,FALSE)</f>
        <v>36.2</v>
      </c>
      <c r="G43" s="15">
        <f>VLOOKUP(B:B,Sheet1!A:H,6,FALSE)</f>
        <v>53.35</v>
      </c>
      <c r="H43" s="15">
        <f>VLOOKUP(B:B,Sheet1!A:H,7,FALSE)</f>
        <v>89.55</v>
      </c>
      <c r="I43" s="15">
        <f>VLOOKUP(B:B,Sheet1!A:H,8,FALSE)</f>
        <v>19</v>
      </c>
      <c r="J43" s="18" t="str">
        <f>VLOOKUP(B:B,Sheet1!A:I,9,FALSE)</f>
        <v>较好</v>
      </c>
    </row>
    <row r="44" spans="1:10" ht="15" customHeight="1">
      <c r="A44" s="16"/>
      <c r="B44" s="13" t="s">
        <v>54</v>
      </c>
      <c r="C44" s="14" t="str">
        <f>VLOOKUP(B:B,Sheet1!A:H,2,FALSE)</f>
        <v>10</v>
      </c>
      <c r="D44" s="14" t="str">
        <f>VLOOKUP(B:B,Sheet1!A:H,3,FALSE)</f>
        <v>10</v>
      </c>
      <c r="E44" s="14" t="str">
        <f>VLOOKUP(B:B,Sheet1!A:H,4,FALSE)</f>
        <v>16.30</v>
      </c>
      <c r="F44" s="15">
        <f>VLOOKUP(B:B,Sheet1!A:H,5,FALSE)</f>
        <v>36.3</v>
      </c>
      <c r="G44" s="15">
        <f>VLOOKUP(B:B,Sheet1!A:H,6,FALSE)</f>
        <v>53.16</v>
      </c>
      <c r="H44" s="15">
        <f>VLOOKUP(B:B,Sheet1!A:H,7,FALSE)</f>
        <v>89.46</v>
      </c>
      <c r="I44" s="15">
        <f>VLOOKUP(B:B,Sheet1!A:H,8,FALSE)</f>
        <v>20</v>
      </c>
      <c r="J44" s="18" t="str">
        <f>VLOOKUP(B:B,Sheet1!A:I,9,FALSE)</f>
        <v>一般</v>
      </c>
    </row>
    <row r="45" spans="1:10" ht="15" customHeight="1">
      <c r="A45" s="16"/>
      <c r="B45" s="13" t="s">
        <v>55</v>
      </c>
      <c r="C45" s="14" t="str">
        <f>VLOOKUP(B:B,Sheet1!A:H,2,FALSE)</f>
        <v>10</v>
      </c>
      <c r="D45" s="14" t="str">
        <f>VLOOKUP(B:B,Sheet1!A:H,3,FALSE)</f>
        <v>10</v>
      </c>
      <c r="E45" s="14" t="str">
        <f>VLOOKUP(B:B,Sheet1!A:H,4,FALSE)</f>
        <v>16.34</v>
      </c>
      <c r="F45" s="15">
        <f>VLOOKUP(B:B,Sheet1!A:H,5,FALSE)</f>
        <v>36.34</v>
      </c>
      <c r="G45" s="15">
        <f>VLOOKUP(B:B,Sheet1!A:H,6,FALSE)</f>
        <v>53.07</v>
      </c>
      <c r="H45" s="15">
        <f>VLOOKUP(B:B,Sheet1!A:H,7,FALSE)</f>
        <v>89.41</v>
      </c>
      <c r="I45" s="15">
        <f>VLOOKUP(B:B,Sheet1!A:H,8,FALSE)</f>
        <v>21</v>
      </c>
      <c r="J45" s="18" t="str">
        <f>VLOOKUP(B:B,Sheet1!A:I,9,FALSE)</f>
        <v>一般</v>
      </c>
    </row>
    <row r="46" spans="1:10" ht="15" customHeight="1">
      <c r="A46" s="16"/>
      <c r="B46" s="13" t="s">
        <v>56</v>
      </c>
      <c r="C46" s="14" t="str">
        <f>VLOOKUP(B:B,Sheet1!A:H,2,FALSE)</f>
        <v>9.8</v>
      </c>
      <c r="D46" s="14" t="str">
        <f>VLOOKUP(B:B,Sheet1!A:H,3,FALSE)</f>
        <v>10</v>
      </c>
      <c r="E46" s="14" t="str">
        <f>VLOOKUP(B:B,Sheet1!A:H,4,FALSE)</f>
        <v>16.22</v>
      </c>
      <c r="F46" s="15">
        <f>VLOOKUP(B:B,Sheet1!A:H,5,FALSE)</f>
        <v>36.02</v>
      </c>
      <c r="G46" s="15">
        <f>VLOOKUP(B:B,Sheet1!A:H,6,FALSE)</f>
        <v>53.27</v>
      </c>
      <c r="H46" s="15">
        <f>VLOOKUP(B:B,Sheet1!A:H,7,FALSE)</f>
        <v>89.29</v>
      </c>
      <c r="I46" s="15">
        <f>VLOOKUP(B:B,Sheet1!A:H,8,FALSE)</f>
        <v>22</v>
      </c>
      <c r="J46" s="18" t="str">
        <f>VLOOKUP(B:B,Sheet1!A:I,9,FALSE)</f>
        <v>一般</v>
      </c>
    </row>
    <row r="47" spans="1:10" ht="15" customHeight="1">
      <c r="A47" s="16"/>
      <c r="B47" s="13" t="s">
        <v>57</v>
      </c>
      <c r="C47" s="14" t="str">
        <f>VLOOKUP(B:B,Sheet1!A:H,2,FALSE)</f>
        <v>10</v>
      </c>
      <c r="D47" s="14" t="str">
        <f>VLOOKUP(B:B,Sheet1!A:H,3,FALSE)</f>
        <v>10</v>
      </c>
      <c r="E47" s="14" t="str">
        <f>VLOOKUP(B:B,Sheet1!A:H,4,FALSE)</f>
        <v>16.21</v>
      </c>
      <c r="F47" s="15">
        <f>VLOOKUP(B:B,Sheet1!A:H,5,FALSE)</f>
        <v>36.21</v>
      </c>
      <c r="G47" s="15">
        <f>VLOOKUP(B:B,Sheet1!A:H,6,FALSE)</f>
        <v>53.04</v>
      </c>
      <c r="H47" s="15">
        <f>VLOOKUP(B:B,Sheet1!A:H,7,FALSE)</f>
        <v>89.25</v>
      </c>
      <c r="I47" s="15">
        <f>VLOOKUP(B:B,Sheet1!A:H,8,FALSE)</f>
        <v>23</v>
      </c>
      <c r="J47" s="18" t="str">
        <f>VLOOKUP(B:B,Sheet1!A:I,9,FALSE)</f>
        <v>一般</v>
      </c>
    </row>
    <row r="48" spans="1:10" ht="15" customHeight="1">
      <c r="A48" s="16"/>
      <c r="B48" s="13" t="s">
        <v>58</v>
      </c>
      <c r="C48" s="14" t="str">
        <f>VLOOKUP(B:B,Sheet1!A:H,2,FALSE)</f>
        <v>10</v>
      </c>
      <c r="D48" s="14" t="str">
        <f>VLOOKUP(B:B,Sheet1!A:H,3,FALSE)</f>
        <v>10</v>
      </c>
      <c r="E48" s="14" t="str">
        <f>VLOOKUP(B:B,Sheet1!A:H,4,FALSE)</f>
        <v>16.43</v>
      </c>
      <c r="F48" s="15">
        <f>VLOOKUP(B:B,Sheet1!A:H,5,FALSE)</f>
        <v>36.43</v>
      </c>
      <c r="G48" s="15">
        <f>VLOOKUP(B:B,Sheet1!A:H,6,FALSE)</f>
        <v>52.68</v>
      </c>
      <c r="H48" s="15">
        <f>VLOOKUP(B:B,Sheet1!A:H,7,FALSE)</f>
        <v>89.11</v>
      </c>
      <c r="I48" s="15">
        <f>VLOOKUP(B:B,Sheet1!A:H,8,FALSE)</f>
        <v>24</v>
      </c>
      <c r="J48" s="18" t="str">
        <f>VLOOKUP(B:B,Sheet1!A:I,9,FALSE)</f>
        <v>一般</v>
      </c>
    </row>
    <row r="49" spans="1:10" ht="15" customHeight="1">
      <c r="A49" s="16"/>
      <c r="B49" s="13" t="s">
        <v>59</v>
      </c>
      <c r="C49" s="14" t="str">
        <f>VLOOKUP(B:B,Sheet1!A:H,2,FALSE)</f>
        <v>10</v>
      </c>
      <c r="D49" s="14" t="str">
        <f>VLOOKUP(B:B,Sheet1!A:H,3,FALSE)</f>
        <v>10</v>
      </c>
      <c r="E49" s="14" t="str">
        <f>VLOOKUP(B:B,Sheet1!A:H,4,FALSE)</f>
        <v>16.47</v>
      </c>
      <c r="F49" s="15">
        <f>VLOOKUP(B:B,Sheet1!A:H,5,FALSE)</f>
        <v>36.47</v>
      </c>
      <c r="G49" s="15">
        <f>VLOOKUP(B:B,Sheet1!A:H,6,FALSE)</f>
        <v>52.59</v>
      </c>
      <c r="H49" s="15">
        <f>VLOOKUP(B:B,Sheet1!A:H,7,FALSE)</f>
        <v>89.06</v>
      </c>
      <c r="I49" s="15">
        <f>VLOOKUP(B:B,Sheet1!A:H,8,FALSE)</f>
        <v>25</v>
      </c>
      <c r="J49" s="18" t="str">
        <f>VLOOKUP(B:B,Sheet1!A:I,9,FALSE)</f>
        <v>一般</v>
      </c>
    </row>
    <row r="50" spans="1:10" ht="15" customHeight="1">
      <c r="A50" s="16"/>
      <c r="B50" s="13" t="s">
        <v>60</v>
      </c>
      <c r="C50" s="14" t="str">
        <f>VLOOKUP(B:B,Sheet1!A:H,2,FALSE)</f>
        <v>10</v>
      </c>
      <c r="D50" s="14" t="str">
        <f>VLOOKUP(B:B,Sheet1!A:H,3,FALSE)</f>
        <v>10</v>
      </c>
      <c r="E50" s="14" t="str">
        <f>VLOOKUP(B:B,Sheet1!A:H,4,FALSE)</f>
        <v>16.09</v>
      </c>
      <c r="F50" s="15">
        <f>VLOOKUP(B:B,Sheet1!A:H,5,FALSE)</f>
        <v>36.09</v>
      </c>
      <c r="G50" s="15">
        <f>VLOOKUP(B:B,Sheet1!A:H,6,FALSE)</f>
        <v>52.89</v>
      </c>
      <c r="H50" s="15">
        <f>VLOOKUP(B:B,Sheet1!A:H,7,FALSE)</f>
        <v>88.98</v>
      </c>
      <c r="I50" s="15">
        <f>VLOOKUP(B:B,Sheet1!A:H,8,FALSE)</f>
        <v>26</v>
      </c>
      <c r="J50" s="18" t="str">
        <f>VLOOKUP(B:B,Sheet1!A:I,9,FALSE)</f>
        <v>一般</v>
      </c>
    </row>
    <row r="51" spans="1:10" ht="15" customHeight="1">
      <c r="A51" s="16"/>
      <c r="B51" s="13" t="s">
        <v>61</v>
      </c>
      <c r="C51" s="14" t="str">
        <f>VLOOKUP(B:B,Sheet1!A:H,2,FALSE)</f>
        <v>10</v>
      </c>
      <c r="D51" s="14" t="str">
        <f>VLOOKUP(B:B,Sheet1!A:H,3,FALSE)</f>
        <v>10</v>
      </c>
      <c r="E51" s="14" t="str">
        <f>VLOOKUP(B:B,Sheet1!A:H,4,FALSE)</f>
        <v>16.28</v>
      </c>
      <c r="F51" s="15">
        <f>VLOOKUP(B:B,Sheet1!A:H,5,FALSE)</f>
        <v>36.28</v>
      </c>
      <c r="G51" s="15">
        <f>VLOOKUP(B:B,Sheet1!A:H,6,FALSE)</f>
        <v>52.52</v>
      </c>
      <c r="H51" s="15">
        <f>VLOOKUP(B:B,Sheet1!A:H,7,FALSE)</f>
        <v>88.8</v>
      </c>
      <c r="I51" s="15">
        <f>VLOOKUP(B:B,Sheet1!A:H,8,FALSE)</f>
        <v>27</v>
      </c>
      <c r="J51" s="18" t="str">
        <f>VLOOKUP(B:B,Sheet1!A:I,9,FALSE)</f>
        <v>一般</v>
      </c>
    </row>
    <row r="52" spans="1:10" ht="15" customHeight="1">
      <c r="A52" s="16"/>
      <c r="B52" s="13" t="s">
        <v>62</v>
      </c>
      <c r="C52" s="14" t="str">
        <f>VLOOKUP(B:B,Sheet1!A:H,2,FALSE)</f>
        <v>10</v>
      </c>
      <c r="D52" s="14" t="str">
        <f>VLOOKUP(B:B,Sheet1!A:H,3,FALSE)</f>
        <v>10</v>
      </c>
      <c r="E52" s="14" t="str">
        <f>VLOOKUP(B:B,Sheet1!A:H,4,FALSE)</f>
        <v>16.41</v>
      </c>
      <c r="F52" s="15">
        <f>VLOOKUP(B:B,Sheet1!A:H,5,FALSE)</f>
        <v>36.41</v>
      </c>
      <c r="G52" s="15">
        <f>VLOOKUP(B:B,Sheet1!A:H,6,FALSE)</f>
        <v>52.27</v>
      </c>
      <c r="H52" s="15">
        <f>VLOOKUP(B:B,Sheet1!A:H,7,FALSE)</f>
        <v>88.68</v>
      </c>
      <c r="I52" s="15">
        <f>VLOOKUP(B:B,Sheet1!A:H,8,FALSE)</f>
        <v>28</v>
      </c>
      <c r="J52" s="18" t="str">
        <f>VLOOKUP(B:B,Sheet1!A:I,9,FALSE)</f>
        <v>一般</v>
      </c>
    </row>
    <row r="53" spans="1:10" ht="15" customHeight="1">
      <c r="A53" s="16"/>
      <c r="B53" s="13" t="s">
        <v>63</v>
      </c>
      <c r="C53" s="14" t="str">
        <f>VLOOKUP(B:B,Sheet1!A:H,2,FALSE)</f>
        <v>10</v>
      </c>
      <c r="D53" s="14" t="str">
        <f>VLOOKUP(B:B,Sheet1!A:H,3,FALSE)</f>
        <v>10</v>
      </c>
      <c r="E53" s="14" t="str">
        <f>VLOOKUP(B:B,Sheet1!A:H,4,FALSE)</f>
        <v>16.24</v>
      </c>
      <c r="F53" s="15">
        <f>VLOOKUP(B:B,Sheet1!A:H,5,FALSE)</f>
        <v>36.24</v>
      </c>
      <c r="G53" s="15">
        <f>VLOOKUP(B:B,Sheet1!A:H,6,FALSE)</f>
        <v>52.39</v>
      </c>
      <c r="H53" s="15">
        <f>VLOOKUP(B:B,Sheet1!A:H,7,FALSE)</f>
        <v>88.63</v>
      </c>
      <c r="I53" s="15">
        <f>VLOOKUP(B:B,Sheet1!A:H,8,FALSE)</f>
        <v>29</v>
      </c>
      <c r="J53" s="18" t="str">
        <f>VLOOKUP(B:B,Sheet1!A:I,9,FALSE)</f>
        <v>一般</v>
      </c>
    </row>
    <row r="54" spans="1:10" ht="15" customHeight="1">
      <c r="A54" s="16"/>
      <c r="B54" s="13" t="s">
        <v>64</v>
      </c>
      <c r="C54" s="14" t="str">
        <f>VLOOKUP(B:B,Sheet1!A:H,2,FALSE)</f>
        <v>9.89</v>
      </c>
      <c r="D54" s="14" t="str">
        <f>VLOOKUP(B:B,Sheet1!A:H,3,FALSE)</f>
        <v>10</v>
      </c>
      <c r="E54" s="14" t="str">
        <f>VLOOKUP(B:B,Sheet1!A:H,4,FALSE)</f>
        <v>16.31</v>
      </c>
      <c r="F54" s="15">
        <f>VLOOKUP(B:B,Sheet1!A:H,5,FALSE)</f>
        <v>36.2</v>
      </c>
      <c r="G54" s="15">
        <f>VLOOKUP(B:B,Sheet1!A:H,6,FALSE)</f>
        <v>52.43</v>
      </c>
      <c r="H54" s="15">
        <f>VLOOKUP(B:B,Sheet1!A:H,7,FALSE)</f>
        <v>88.63</v>
      </c>
      <c r="I54" s="15">
        <f>VLOOKUP(B:B,Sheet1!A:H,8,FALSE)</f>
        <v>29</v>
      </c>
      <c r="J54" s="18" t="str">
        <f>VLOOKUP(B:B,Sheet1!A:I,9,FALSE)</f>
        <v>一般</v>
      </c>
    </row>
    <row r="55" spans="1:10" ht="15" customHeight="1">
      <c r="A55" s="16"/>
      <c r="B55" s="13" t="s">
        <v>65</v>
      </c>
      <c r="C55" s="14" t="str">
        <f>VLOOKUP(B:B,Sheet1!A:H,2,FALSE)</f>
        <v>10</v>
      </c>
      <c r="D55" s="14" t="str">
        <f>VLOOKUP(B:B,Sheet1!A:H,3,FALSE)</f>
        <v>10</v>
      </c>
      <c r="E55" s="14" t="str">
        <f>VLOOKUP(B:B,Sheet1!A:H,4,FALSE)</f>
        <v>16.15</v>
      </c>
      <c r="F55" s="15">
        <f>VLOOKUP(B:B,Sheet1!A:H,5,FALSE)</f>
        <v>36.15</v>
      </c>
      <c r="G55" s="15">
        <f>VLOOKUP(B:B,Sheet1!A:H,6,FALSE)</f>
        <v>52.17</v>
      </c>
      <c r="H55" s="15">
        <f>VLOOKUP(B:B,Sheet1!A:H,7,FALSE)</f>
        <v>88.32</v>
      </c>
      <c r="I55" s="15">
        <f>VLOOKUP(B:B,Sheet1!A:H,8,FALSE)</f>
        <v>31</v>
      </c>
      <c r="J55" s="18" t="str">
        <f>VLOOKUP(B:B,Sheet1!A:I,9,FALSE)</f>
        <v>一般</v>
      </c>
    </row>
    <row r="56" spans="1:10" ht="15" customHeight="1">
      <c r="A56" s="16"/>
      <c r="B56" s="13" t="s">
        <v>66</v>
      </c>
      <c r="C56" s="14" t="str">
        <f>VLOOKUP(B:B,Sheet1!A:H,2,FALSE)</f>
        <v>10</v>
      </c>
      <c r="D56" s="14" t="str">
        <f>VLOOKUP(B:B,Sheet1!A:H,3,FALSE)</f>
        <v>10</v>
      </c>
      <c r="E56" s="14" t="str">
        <f>VLOOKUP(B:B,Sheet1!A:H,4,FALSE)</f>
        <v>16.33</v>
      </c>
      <c r="F56" s="15">
        <f>VLOOKUP(B:B,Sheet1!A:H,5,FALSE)</f>
        <v>36.33</v>
      </c>
      <c r="G56" s="15">
        <f>VLOOKUP(B:B,Sheet1!A:H,6,FALSE)</f>
        <v>51.64</v>
      </c>
      <c r="H56" s="15">
        <f>VLOOKUP(B:B,Sheet1!A:H,7,FALSE)</f>
        <v>87.97</v>
      </c>
      <c r="I56" s="15">
        <f>VLOOKUP(B:B,Sheet1!A:H,8,FALSE)</f>
        <v>32</v>
      </c>
      <c r="J56" s="18" t="str">
        <f>VLOOKUP(B:B,Sheet1!A:I,9,FALSE)</f>
        <v>一般</v>
      </c>
    </row>
    <row r="57" spans="1:10" ht="15" customHeight="1">
      <c r="A57" s="16"/>
      <c r="B57" s="13" t="s">
        <v>67</v>
      </c>
      <c r="C57" s="14" t="str">
        <f>VLOOKUP(B:B,Sheet1!A:H,2,FALSE)</f>
        <v>10</v>
      </c>
      <c r="D57" s="14" t="str">
        <f>VLOOKUP(B:B,Sheet1!A:H,3,FALSE)</f>
        <v>10</v>
      </c>
      <c r="E57" s="14" t="str">
        <f>VLOOKUP(B:B,Sheet1!A:H,4,FALSE)</f>
        <v>15.78</v>
      </c>
      <c r="F57" s="15">
        <f>VLOOKUP(B:B,Sheet1!A:H,5,FALSE)</f>
        <v>35.78</v>
      </c>
      <c r="G57" s="15">
        <f>VLOOKUP(B:B,Sheet1!A:H,6,FALSE)</f>
        <v>51.62</v>
      </c>
      <c r="H57" s="15">
        <f>VLOOKUP(B:B,Sheet1!A:H,7,FALSE)</f>
        <v>87.4</v>
      </c>
      <c r="I57" s="15">
        <f>VLOOKUP(B:B,Sheet1!A:H,8,FALSE)</f>
        <v>33</v>
      </c>
      <c r="J57" s="18" t="str">
        <f>VLOOKUP(B:B,Sheet1!A:I,9,FALSE)</f>
        <v>一般</v>
      </c>
    </row>
    <row r="58" spans="1:10" ht="15" customHeight="1">
      <c r="A58" s="16"/>
      <c r="B58" s="13" t="s">
        <v>68</v>
      </c>
      <c r="C58" s="14" t="str">
        <f>VLOOKUP(B:B,Sheet1!A:H,2,FALSE)</f>
        <v>10</v>
      </c>
      <c r="D58" s="14" t="str">
        <f>VLOOKUP(B:B,Sheet1!A:H,3,FALSE)</f>
        <v>10</v>
      </c>
      <c r="E58" s="14" t="str">
        <f>VLOOKUP(B:B,Sheet1!A:H,4,FALSE)</f>
        <v>16.18</v>
      </c>
      <c r="F58" s="15">
        <f>VLOOKUP(B:B,Sheet1!A:H,5,FALSE)</f>
        <v>36.18</v>
      </c>
      <c r="G58" s="15">
        <f>VLOOKUP(B:B,Sheet1!A:H,6,FALSE)</f>
        <v>50.95</v>
      </c>
      <c r="H58" s="15">
        <f>VLOOKUP(B:B,Sheet1!A:H,7,FALSE)</f>
        <v>87.13</v>
      </c>
      <c r="I58" s="15">
        <f>VLOOKUP(B:B,Sheet1!A:H,8,FALSE)</f>
        <v>34</v>
      </c>
      <c r="J58" s="18" t="str">
        <f>VLOOKUP(B:B,Sheet1!A:I,9,FALSE)</f>
        <v>差</v>
      </c>
    </row>
    <row r="59" spans="1:10" ht="15" customHeight="1">
      <c r="A59" s="16"/>
      <c r="B59" s="13" t="s">
        <v>69</v>
      </c>
      <c r="C59" s="14" t="str">
        <f>VLOOKUP(B:B,Sheet1!A:H,2,FALSE)</f>
        <v>10</v>
      </c>
      <c r="D59" s="14" t="str">
        <f>VLOOKUP(B:B,Sheet1!A:H,3,FALSE)</f>
        <v>10</v>
      </c>
      <c r="E59" s="14" t="str">
        <f>VLOOKUP(B:B,Sheet1!A:H,4,FALSE)</f>
        <v>16.10</v>
      </c>
      <c r="F59" s="15">
        <f>VLOOKUP(B:B,Sheet1!A:H,5,FALSE)</f>
        <v>36.1</v>
      </c>
      <c r="G59" s="15">
        <f>VLOOKUP(B:B,Sheet1!A:H,6,FALSE)</f>
        <v>50.95</v>
      </c>
      <c r="H59" s="15">
        <f>VLOOKUP(B:B,Sheet1!A:H,7,FALSE)</f>
        <v>87.05</v>
      </c>
      <c r="I59" s="15">
        <f>VLOOKUP(B:B,Sheet1!A:H,8,FALSE)</f>
        <v>35</v>
      </c>
      <c r="J59" s="18" t="str">
        <f>VLOOKUP(B:B,Sheet1!A:I,9,FALSE)</f>
        <v>差</v>
      </c>
    </row>
    <row r="60" spans="1:10" ht="15" customHeight="1">
      <c r="A60" s="12" t="s">
        <v>70</v>
      </c>
      <c r="B60" s="13" t="s">
        <v>71</v>
      </c>
      <c r="C60" s="14" t="str">
        <f>VLOOKUP(B:B,Sheet1!A:H,2,FALSE)</f>
        <v>10</v>
      </c>
      <c r="D60" s="14" t="str">
        <f>VLOOKUP(B:B,Sheet1!A:H,3,FALSE)</f>
        <v>10</v>
      </c>
      <c r="E60" s="14" t="str">
        <f>VLOOKUP(B:B,Sheet1!A:H,4,FALSE)</f>
        <v>16.47</v>
      </c>
      <c r="F60" s="15">
        <f>VLOOKUP(B:B,Sheet1!A:H,5,FALSE)</f>
        <v>36.47</v>
      </c>
      <c r="G60" s="15">
        <f>VLOOKUP(B:B,Sheet1!A:H,6,FALSE)</f>
        <v>55.21</v>
      </c>
      <c r="H60" s="15">
        <f>VLOOKUP(B:B,Sheet1!A:H,7,FALSE)</f>
        <v>91.68</v>
      </c>
      <c r="I60" s="15">
        <f>VLOOKUP(B:B,Sheet1!A:H,8,FALSE)</f>
        <v>1</v>
      </c>
      <c r="J60" s="18" t="str">
        <f>VLOOKUP(B:B,Sheet1!A:I,9,FALSE)</f>
        <v>好</v>
      </c>
    </row>
    <row r="61" spans="1:10" ht="15" customHeight="1">
      <c r="A61" s="16"/>
      <c r="B61" s="13" t="s">
        <v>72</v>
      </c>
      <c r="C61" s="14" t="str">
        <f>VLOOKUP(B:B,Sheet1!A:H,2,FALSE)</f>
        <v>10</v>
      </c>
      <c r="D61" s="14" t="str">
        <f>VLOOKUP(B:B,Sheet1!A:H,3,FALSE)</f>
        <v>10</v>
      </c>
      <c r="E61" s="14" t="str">
        <f>VLOOKUP(B:B,Sheet1!A:H,4,FALSE)</f>
        <v>16.35</v>
      </c>
      <c r="F61" s="15">
        <f>VLOOKUP(B:B,Sheet1!A:H,5,FALSE)</f>
        <v>36.35</v>
      </c>
      <c r="G61" s="15">
        <f>VLOOKUP(B:B,Sheet1!A:H,6,FALSE)</f>
        <v>52.77</v>
      </c>
      <c r="H61" s="15">
        <f>VLOOKUP(B:B,Sheet1!A:H,7,FALSE)</f>
        <v>89.12</v>
      </c>
      <c r="I61" s="15">
        <f>VLOOKUP(B:B,Sheet1!A:H,8,FALSE)</f>
        <v>2</v>
      </c>
      <c r="J61" s="18" t="str">
        <f>VLOOKUP(B:B,Sheet1!A:I,9,FALSE)</f>
        <v>好</v>
      </c>
    </row>
    <row r="62" spans="1:10" ht="15" customHeight="1">
      <c r="A62" s="16"/>
      <c r="B62" s="13" t="s">
        <v>73</v>
      </c>
      <c r="C62" s="14" t="str">
        <f>VLOOKUP(B:B,Sheet1!A:H,2,FALSE)</f>
        <v>10</v>
      </c>
      <c r="D62" s="14" t="str">
        <f>VLOOKUP(B:B,Sheet1!A:H,3,FALSE)</f>
        <v>10</v>
      </c>
      <c r="E62" s="14" t="str">
        <f>VLOOKUP(B:B,Sheet1!A:H,4,FALSE)</f>
        <v>16.35</v>
      </c>
      <c r="F62" s="15">
        <f>VLOOKUP(B:B,Sheet1!A:H,5,FALSE)</f>
        <v>36.35</v>
      </c>
      <c r="G62" s="15">
        <f>VLOOKUP(B:B,Sheet1!A:H,6,FALSE)</f>
        <v>52.65</v>
      </c>
      <c r="H62" s="15">
        <f>VLOOKUP(B:B,Sheet1!A:H,7,FALSE)</f>
        <v>89</v>
      </c>
      <c r="I62" s="15">
        <f>VLOOKUP(B:B,Sheet1!A:H,8,FALSE)</f>
        <v>3</v>
      </c>
      <c r="J62" s="18" t="str">
        <f>VLOOKUP(B:B,Sheet1!A:I,9,FALSE)</f>
        <v>好</v>
      </c>
    </row>
    <row r="63" spans="1:10" ht="15" customHeight="1">
      <c r="A63" s="16"/>
      <c r="B63" s="13" t="s">
        <v>74</v>
      </c>
      <c r="C63" s="14" t="str">
        <f>VLOOKUP(B:B,Sheet1!A:H,2,FALSE)</f>
        <v>10</v>
      </c>
      <c r="D63" s="14" t="str">
        <f>VLOOKUP(B:B,Sheet1!A:H,3,FALSE)</f>
        <v>10</v>
      </c>
      <c r="E63" s="14" t="str">
        <f>VLOOKUP(B:B,Sheet1!A:H,4,FALSE)</f>
        <v>16.00</v>
      </c>
      <c r="F63" s="15">
        <f>VLOOKUP(B:B,Sheet1!A:H,5,FALSE)</f>
        <v>36</v>
      </c>
      <c r="G63" s="15">
        <f>VLOOKUP(B:B,Sheet1!A:H,6,FALSE)</f>
        <v>52.42</v>
      </c>
      <c r="H63" s="15">
        <f>VLOOKUP(B:B,Sheet1!A:H,7,FALSE)</f>
        <v>88.42</v>
      </c>
      <c r="I63" s="15">
        <f>VLOOKUP(B:B,Sheet1!A:H,8,FALSE)</f>
        <v>4</v>
      </c>
      <c r="J63" s="18" t="str">
        <f>VLOOKUP(B:B,Sheet1!A:I,9,FALSE)</f>
        <v>较好</v>
      </c>
    </row>
    <row r="64" spans="1:10" ht="15" customHeight="1">
      <c r="A64" s="16"/>
      <c r="B64" s="13" t="s">
        <v>75</v>
      </c>
      <c r="C64" s="14" t="str">
        <f>VLOOKUP(B:B,Sheet1!A:H,2,FALSE)</f>
        <v>10</v>
      </c>
      <c r="D64" s="14" t="str">
        <f>VLOOKUP(B:B,Sheet1!A:H,3,FALSE)</f>
        <v>10</v>
      </c>
      <c r="E64" s="14" t="str">
        <f>VLOOKUP(B:B,Sheet1!A:H,4,FALSE)</f>
        <v>16.63</v>
      </c>
      <c r="F64" s="15">
        <f>VLOOKUP(B:B,Sheet1!A:H,5,FALSE)</f>
        <v>36.63</v>
      </c>
      <c r="G64" s="15">
        <f>VLOOKUP(B:B,Sheet1!A:H,6,FALSE)</f>
        <v>51.69</v>
      </c>
      <c r="H64" s="15">
        <f>VLOOKUP(B:B,Sheet1!A:H,7,FALSE)</f>
        <v>88.32</v>
      </c>
      <c r="I64" s="15">
        <f>VLOOKUP(B:B,Sheet1!A:H,8,FALSE)</f>
        <v>5</v>
      </c>
      <c r="J64" s="18" t="str">
        <f>VLOOKUP(B:B,Sheet1!A:I,9,FALSE)</f>
        <v>较好</v>
      </c>
    </row>
    <row r="65" spans="1:10" ht="15" customHeight="1">
      <c r="A65" s="16"/>
      <c r="B65" s="13" t="s">
        <v>76</v>
      </c>
      <c r="C65" s="14" t="str">
        <f>VLOOKUP(B:B,Sheet1!A:H,2,FALSE)</f>
        <v>10</v>
      </c>
      <c r="D65" s="14" t="str">
        <f>VLOOKUP(B:B,Sheet1!A:H,3,FALSE)</f>
        <v>10</v>
      </c>
      <c r="E65" s="14" t="str">
        <f>VLOOKUP(B:B,Sheet1!A:H,4,FALSE)</f>
        <v>16.12</v>
      </c>
      <c r="F65" s="15">
        <f>VLOOKUP(B:B,Sheet1!A:H,5,FALSE)</f>
        <v>36.12</v>
      </c>
      <c r="G65" s="15">
        <f>VLOOKUP(B:B,Sheet1!A:H,6,FALSE)</f>
        <v>52.15</v>
      </c>
      <c r="H65" s="15">
        <f>VLOOKUP(B:B,Sheet1!A:H,7,FALSE)</f>
        <v>88.27</v>
      </c>
      <c r="I65" s="15">
        <f>VLOOKUP(B:B,Sheet1!A:H,8,FALSE)</f>
        <v>6</v>
      </c>
      <c r="J65" s="18" t="str">
        <f>VLOOKUP(B:B,Sheet1!A:I,9,FALSE)</f>
        <v>较好</v>
      </c>
    </row>
    <row r="66" spans="1:10" ht="15" customHeight="1">
      <c r="A66" s="16"/>
      <c r="B66" s="13" t="s">
        <v>77</v>
      </c>
      <c r="C66" s="14" t="str">
        <f>VLOOKUP(B:B,Sheet1!A:H,2,FALSE)</f>
        <v>10</v>
      </c>
      <c r="D66" s="14" t="str">
        <f>VLOOKUP(B:B,Sheet1!A:H,3,FALSE)</f>
        <v>10</v>
      </c>
      <c r="E66" s="14" t="str">
        <f>VLOOKUP(B:B,Sheet1!A:H,4,FALSE)</f>
        <v>16.46</v>
      </c>
      <c r="F66" s="15">
        <f>VLOOKUP(B:B,Sheet1!A:H,5,FALSE)</f>
        <v>36.46</v>
      </c>
      <c r="G66" s="15">
        <f>VLOOKUP(B:B,Sheet1!A:H,6,FALSE)</f>
        <v>51.69</v>
      </c>
      <c r="H66" s="15">
        <f>VLOOKUP(B:B,Sheet1!A:H,7,FALSE)</f>
        <v>88.15</v>
      </c>
      <c r="I66" s="15">
        <f>VLOOKUP(B:B,Sheet1!A:H,8,FALSE)</f>
        <v>7</v>
      </c>
      <c r="J66" s="18" t="str">
        <f>VLOOKUP(B:B,Sheet1!A:I,9,FALSE)</f>
        <v>较好</v>
      </c>
    </row>
    <row r="67" spans="1:10" ht="15" customHeight="1">
      <c r="A67" s="16"/>
      <c r="B67" s="13" t="s">
        <v>78</v>
      </c>
      <c r="C67" s="14" t="str">
        <f>VLOOKUP(B:B,Sheet1!A:H,2,FALSE)</f>
        <v>10</v>
      </c>
      <c r="D67" s="14" t="str">
        <f>VLOOKUP(B:B,Sheet1!A:H,3,FALSE)</f>
        <v>10</v>
      </c>
      <c r="E67" s="14" t="str">
        <f>VLOOKUP(B:B,Sheet1!A:H,4,FALSE)</f>
        <v>16.69</v>
      </c>
      <c r="F67" s="15">
        <f>VLOOKUP(B:B,Sheet1!A:H,5,FALSE)</f>
        <v>36.69</v>
      </c>
      <c r="G67" s="15">
        <f>VLOOKUP(B:B,Sheet1!A:H,6,FALSE)</f>
        <v>51.39</v>
      </c>
      <c r="H67" s="15">
        <f>VLOOKUP(B:B,Sheet1!A:H,7,FALSE)</f>
        <v>88.08</v>
      </c>
      <c r="I67" s="15">
        <f>VLOOKUP(B:B,Sheet1!A:H,8,FALSE)</f>
        <v>8</v>
      </c>
      <c r="J67" s="18" t="str">
        <f>VLOOKUP(B:B,Sheet1!A:I,9,FALSE)</f>
        <v>一般</v>
      </c>
    </row>
    <row r="68" spans="1:10" ht="15" customHeight="1">
      <c r="A68" s="16"/>
      <c r="B68" s="13" t="s">
        <v>79</v>
      </c>
      <c r="C68" s="14" t="str">
        <f>VLOOKUP(B:B,Sheet1!A:H,2,FALSE)</f>
        <v>10</v>
      </c>
      <c r="D68" s="14" t="str">
        <f>VLOOKUP(B:B,Sheet1!A:H,3,FALSE)</f>
        <v>10</v>
      </c>
      <c r="E68" s="14" t="str">
        <f>VLOOKUP(B:B,Sheet1!A:H,4,FALSE)</f>
        <v>16.31</v>
      </c>
      <c r="F68" s="15">
        <f>VLOOKUP(B:B,Sheet1!A:H,5,FALSE)</f>
        <v>36.31</v>
      </c>
      <c r="G68" s="15">
        <f>VLOOKUP(B:B,Sheet1!A:H,6,FALSE)</f>
        <v>51.69</v>
      </c>
      <c r="H68" s="15">
        <f>VLOOKUP(B:B,Sheet1!A:H,7,FALSE)</f>
        <v>88</v>
      </c>
      <c r="I68" s="15">
        <f>VLOOKUP(B:B,Sheet1!A:H,8,FALSE)</f>
        <v>9</v>
      </c>
      <c r="J68" s="18" t="str">
        <f>VLOOKUP(B:B,Sheet1!A:I,9,FALSE)</f>
        <v>一般</v>
      </c>
    </row>
    <row r="69" spans="1:10" ht="15" customHeight="1">
      <c r="A69" s="16"/>
      <c r="B69" s="13" t="s">
        <v>80</v>
      </c>
      <c r="C69" s="14" t="str">
        <f>VLOOKUP(B:B,Sheet1!A:H,2,FALSE)</f>
        <v>10</v>
      </c>
      <c r="D69" s="14" t="str">
        <f>VLOOKUP(B:B,Sheet1!A:H,3,FALSE)</f>
        <v>10</v>
      </c>
      <c r="E69" s="14" t="str">
        <f>VLOOKUP(B:B,Sheet1!A:H,4,FALSE)</f>
        <v>16.13</v>
      </c>
      <c r="F69" s="15">
        <f>VLOOKUP(B:B,Sheet1!A:H,5,FALSE)</f>
        <v>36.13</v>
      </c>
      <c r="G69" s="15">
        <f>VLOOKUP(B:B,Sheet1!A:H,6,FALSE)</f>
        <v>51.76</v>
      </c>
      <c r="H69" s="15">
        <f>VLOOKUP(B:B,Sheet1!A:H,7,FALSE)</f>
        <v>87.89</v>
      </c>
      <c r="I69" s="15">
        <f>VLOOKUP(B:B,Sheet1!A:H,8,FALSE)</f>
        <v>10</v>
      </c>
      <c r="J69" s="18" t="str">
        <f>VLOOKUP(B:B,Sheet1!A:I,9,FALSE)</f>
        <v>一般</v>
      </c>
    </row>
    <row r="70" spans="1:10" ht="15" customHeight="1">
      <c r="A70" s="16"/>
      <c r="B70" s="13" t="s">
        <v>81</v>
      </c>
      <c r="C70" s="14" t="str">
        <f>VLOOKUP(B:B,Sheet1!A:H,2,FALSE)</f>
        <v>10</v>
      </c>
      <c r="D70" s="14" t="str">
        <f>VLOOKUP(B:B,Sheet1!A:H,3,FALSE)</f>
        <v>10</v>
      </c>
      <c r="E70" s="14" t="str">
        <f>VLOOKUP(B:B,Sheet1!A:H,4,FALSE)</f>
        <v>16.36</v>
      </c>
      <c r="F70" s="15">
        <f>VLOOKUP(B:B,Sheet1!A:H,5,FALSE)</f>
        <v>36.36</v>
      </c>
      <c r="G70" s="15">
        <f>VLOOKUP(B:B,Sheet1!A:H,6,FALSE)</f>
        <v>51.43</v>
      </c>
      <c r="H70" s="15">
        <f>VLOOKUP(B:B,Sheet1!A:H,7,FALSE)</f>
        <v>87.79</v>
      </c>
      <c r="I70" s="15">
        <f>VLOOKUP(B:B,Sheet1!A:H,8,FALSE)</f>
        <v>11</v>
      </c>
      <c r="J70" s="18" t="str">
        <f>VLOOKUP(B:B,Sheet1!A:I,9,FALSE)</f>
        <v>一般</v>
      </c>
    </row>
    <row r="71" spans="1:10" ht="15" customHeight="1">
      <c r="A71" s="16"/>
      <c r="B71" s="13" t="s">
        <v>82</v>
      </c>
      <c r="C71" s="14" t="str">
        <f>VLOOKUP(B:B,Sheet1!A:H,2,FALSE)</f>
        <v>10</v>
      </c>
      <c r="D71" s="14" t="str">
        <f>VLOOKUP(B:B,Sheet1!A:H,3,FALSE)</f>
        <v>10</v>
      </c>
      <c r="E71" s="14" t="str">
        <f>VLOOKUP(B:B,Sheet1!A:H,4,FALSE)</f>
        <v>16.20</v>
      </c>
      <c r="F71" s="15">
        <f>VLOOKUP(B:B,Sheet1!A:H,5,FALSE)</f>
        <v>36.2</v>
      </c>
      <c r="G71" s="15">
        <f>VLOOKUP(B:B,Sheet1!A:H,6,FALSE)</f>
        <v>51.19</v>
      </c>
      <c r="H71" s="15">
        <f>VLOOKUP(B:B,Sheet1!A:H,7,FALSE)</f>
        <v>87.39</v>
      </c>
      <c r="I71" s="15">
        <f>VLOOKUP(B:B,Sheet1!A:H,8,FALSE)</f>
        <v>12</v>
      </c>
      <c r="J71" s="18" t="str">
        <f>VLOOKUP(B:B,Sheet1!A:I,9,FALSE)</f>
        <v>一般</v>
      </c>
    </row>
    <row r="72" spans="1:10" ht="15" customHeight="1">
      <c r="A72" s="16"/>
      <c r="B72" s="13" t="s">
        <v>83</v>
      </c>
      <c r="C72" s="14" t="str">
        <f>VLOOKUP(B:B,Sheet1!A:H,2,FALSE)</f>
        <v>10</v>
      </c>
      <c r="D72" s="14" t="str">
        <f>VLOOKUP(B:B,Sheet1!A:H,3,FALSE)</f>
        <v>10</v>
      </c>
      <c r="E72" s="14" t="str">
        <f>VLOOKUP(B:B,Sheet1!A:H,4,FALSE)</f>
        <v>16.12</v>
      </c>
      <c r="F72" s="15">
        <f>VLOOKUP(B:B,Sheet1!A:H,5,FALSE)</f>
        <v>36.12</v>
      </c>
      <c r="G72" s="15">
        <f>VLOOKUP(B:B,Sheet1!A:H,6,FALSE)</f>
        <v>51.06</v>
      </c>
      <c r="H72" s="15">
        <f>VLOOKUP(B:B,Sheet1!A:H,7,FALSE)</f>
        <v>87.18</v>
      </c>
      <c r="I72" s="15">
        <f>VLOOKUP(B:B,Sheet1!A:H,8,FALSE)</f>
        <v>13</v>
      </c>
      <c r="J72" s="18" t="str">
        <f>VLOOKUP(B:B,Sheet1!A:I,9,FALSE)</f>
        <v>差</v>
      </c>
    </row>
  </sheetData>
  <sheetProtection/>
  <mergeCells count="4">
    <mergeCell ref="A1:I1"/>
    <mergeCell ref="A3:A24"/>
    <mergeCell ref="A25:A59"/>
    <mergeCell ref="A60:A7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SheetLayoutView="100" workbookViewId="0" topLeftCell="A46">
      <selection activeCell="K60" sqref="K60"/>
    </sheetView>
  </sheetViews>
  <sheetFormatPr defaultColWidth="9.140625" defaultRowHeight="12.75"/>
  <cols>
    <col min="1" max="1" width="38.57421875" style="1" customWidth="1"/>
  </cols>
  <sheetData>
    <row r="1" spans="1:9" ht="12.75">
      <c r="A1" s="2" t="s">
        <v>2</v>
      </c>
      <c r="B1" s="2" t="s">
        <v>84</v>
      </c>
      <c r="C1" s="2" t="s">
        <v>85</v>
      </c>
      <c r="D1" s="2" t="s">
        <v>86</v>
      </c>
      <c r="E1" s="2" t="s">
        <v>6</v>
      </c>
      <c r="F1" s="2" t="s">
        <v>87</v>
      </c>
      <c r="G1" s="2" t="s">
        <v>88</v>
      </c>
      <c r="H1" s="2" t="s">
        <v>9</v>
      </c>
      <c r="I1" s="2" t="s">
        <v>89</v>
      </c>
    </row>
    <row r="2" spans="1:9" ht="12.75">
      <c r="A2" s="2" t="s">
        <v>71</v>
      </c>
      <c r="B2" s="2" t="s">
        <v>90</v>
      </c>
      <c r="C2" s="2" t="s">
        <v>90</v>
      </c>
      <c r="D2" s="2" t="s">
        <v>91</v>
      </c>
      <c r="E2" s="2">
        <v>36.47</v>
      </c>
      <c r="F2" s="2">
        <v>55.21</v>
      </c>
      <c r="G2" s="2">
        <v>91.68</v>
      </c>
      <c r="H2" s="2">
        <v>1</v>
      </c>
      <c r="I2" s="2" t="s">
        <v>92</v>
      </c>
    </row>
    <row r="3" spans="1:9" ht="12.75">
      <c r="A3" s="2" t="s">
        <v>72</v>
      </c>
      <c r="B3" s="2" t="s">
        <v>90</v>
      </c>
      <c r="C3" s="2" t="s">
        <v>90</v>
      </c>
      <c r="D3" s="2" t="s">
        <v>93</v>
      </c>
      <c r="E3" s="2">
        <v>36.35</v>
      </c>
      <c r="F3" s="2">
        <v>52.77</v>
      </c>
      <c r="G3" s="2">
        <v>89.12</v>
      </c>
      <c r="H3" s="2">
        <v>2</v>
      </c>
      <c r="I3" s="2" t="s">
        <v>92</v>
      </c>
    </row>
    <row r="4" spans="1:9" ht="12.75">
      <c r="A4" s="2" t="s">
        <v>73</v>
      </c>
      <c r="B4" s="2" t="s">
        <v>90</v>
      </c>
      <c r="C4" s="2" t="s">
        <v>90</v>
      </c>
      <c r="D4" s="2" t="s">
        <v>93</v>
      </c>
      <c r="E4" s="2">
        <v>36.35</v>
      </c>
      <c r="F4" s="2">
        <v>52.65</v>
      </c>
      <c r="G4" s="2">
        <v>89</v>
      </c>
      <c r="H4" s="2">
        <v>3</v>
      </c>
      <c r="I4" s="2" t="s">
        <v>92</v>
      </c>
    </row>
    <row r="5" spans="1:9" ht="12.75">
      <c r="A5" s="2" t="s">
        <v>74</v>
      </c>
      <c r="B5" s="2" t="s">
        <v>90</v>
      </c>
      <c r="C5" s="2" t="s">
        <v>90</v>
      </c>
      <c r="D5" s="2" t="s">
        <v>94</v>
      </c>
      <c r="E5" s="2">
        <v>36</v>
      </c>
      <c r="F5" s="2">
        <v>52.42</v>
      </c>
      <c r="G5" s="2">
        <v>88.42</v>
      </c>
      <c r="H5" s="2">
        <v>4</v>
      </c>
      <c r="I5" s="2" t="s">
        <v>95</v>
      </c>
    </row>
    <row r="6" spans="1:9" ht="12.75">
      <c r="A6" s="2" t="s">
        <v>75</v>
      </c>
      <c r="B6" s="2" t="s">
        <v>90</v>
      </c>
      <c r="C6" s="2" t="s">
        <v>90</v>
      </c>
      <c r="D6" s="2" t="s">
        <v>96</v>
      </c>
      <c r="E6" s="2">
        <v>36.63</v>
      </c>
      <c r="F6" s="2">
        <v>51.69</v>
      </c>
      <c r="G6" s="2">
        <v>88.32</v>
      </c>
      <c r="H6" s="2">
        <v>5</v>
      </c>
      <c r="I6" s="2" t="s">
        <v>95</v>
      </c>
    </row>
    <row r="7" spans="1:9" ht="12.75">
      <c r="A7" s="2" t="s">
        <v>76</v>
      </c>
      <c r="B7" s="2" t="s">
        <v>90</v>
      </c>
      <c r="C7" s="2" t="s">
        <v>90</v>
      </c>
      <c r="D7" s="2" t="s">
        <v>97</v>
      </c>
      <c r="E7" s="2">
        <v>36.12</v>
      </c>
      <c r="F7" s="2">
        <v>52.15</v>
      </c>
      <c r="G7" s="2">
        <v>88.27</v>
      </c>
      <c r="H7" s="2">
        <v>6</v>
      </c>
      <c r="I7" s="2" t="s">
        <v>95</v>
      </c>
    </row>
    <row r="8" spans="1:9" ht="12.75">
      <c r="A8" s="2" t="s">
        <v>77</v>
      </c>
      <c r="B8" s="2" t="s">
        <v>90</v>
      </c>
      <c r="C8" s="2" t="s">
        <v>90</v>
      </c>
      <c r="D8" s="2" t="s">
        <v>98</v>
      </c>
      <c r="E8" s="2">
        <v>36.46</v>
      </c>
      <c r="F8" s="2">
        <v>51.69</v>
      </c>
      <c r="G8" s="2">
        <v>88.15</v>
      </c>
      <c r="H8" s="2">
        <v>7</v>
      </c>
      <c r="I8" s="2" t="s">
        <v>95</v>
      </c>
    </row>
    <row r="9" spans="1:9" ht="12.75">
      <c r="A9" s="2" t="s">
        <v>78</v>
      </c>
      <c r="B9" s="2" t="s">
        <v>90</v>
      </c>
      <c r="C9" s="2" t="s">
        <v>90</v>
      </c>
      <c r="D9" s="2" t="s">
        <v>99</v>
      </c>
      <c r="E9" s="2">
        <v>36.69</v>
      </c>
      <c r="F9" s="2">
        <v>51.39</v>
      </c>
      <c r="G9" s="2">
        <v>88.08</v>
      </c>
      <c r="H9" s="2">
        <v>8</v>
      </c>
      <c r="I9" s="2" t="s">
        <v>100</v>
      </c>
    </row>
    <row r="10" spans="1:9" ht="12.75">
      <c r="A10" s="2" t="s">
        <v>79</v>
      </c>
      <c r="B10" s="2" t="s">
        <v>90</v>
      </c>
      <c r="C10" s="2" t="s">
        <v>90</v>
      </c>
      <c r="D10" s="2" t="s">
        <v>101</v>
      </c>
      <c r="E10" s="2">
        <v>36.31</v>
      </c>
      <c r="F10" s="2">
        <v>51.69</v>
      </c>
      <c r="G10" s="2">
        <v>88</v>
      </c>
      <c r="H10" s="2">
        <v>9</v>
      </c>
      <c r="I10" s="2" t="s">
        <v>100</v>
      </c>
    </row>
    <row r="11" spans="1:9" ht="12.75">
      <c r="A11" s="2" t="s">
        <v>80</v>
      </c>
      <c r="B11" s="2" t="s">
        <v>90</v>
      </c>
      <c r="C11" s="2" t="s">
        <v>90</v>
      </c>
      <c r="D11" s="2" t="s">
        <v>102</v>
      </c>
      <c r="E11" s="2">
        <v>36.13</v>
      </c>
      <c r="F11" s="2">
        <v>51.76</v>
      </c>
      <c r="G11" s="2">
        <v>87.89</v>
      </c>
      <c r="H11" s="2">
        <v>10</v>
      </c>
      <c r="I11" s="2" t="s">
        <v>100</v>
      </c>
    </row>
    <row r="12" spans="1:9" ht="12.75">
      <c r="A12" s="2" t="s">
        <v>81</v>
      </c>
      <c r="B12" s="2" t="s">
        <v>90</v>
      </c>
      <c r="C12" s="2" t="s">
        <v>90</v>
      </c>
      <c r="D12" s="2" t="s">
        <v>103</v>
      </c>
      <c r="E12" s="2">
        <v>36.36</v>
      </c>
      <c r="F12" s="2">
        <v>51.43</v>
      </c>
      <c r="G12" s="2">
        <v>87.79</v>
      </c>
      <c r="H12" s="2">
        <v>11</v>
      </c>
      <c r="I12" s="2" t="s">
        <v>100</v>
      </c>
    </row>
    <row r="13" spans="1:9" ht="12.75">
      <c r="A13" s="2" t="s">
        <v>82</v>
      </c>
      <c r="B13" s="2" t="s">
        <v>90</v>
      </c>
      <c r="C13" s="2" t="s">
        <v>90</v>
      </c>
      <c r="D13" s="2" t="s">
        <v>104</v>
      </c>
      <c r="E13" s="2">
        <v>36.2</v>
      </c>
      <c r="F13" s="2">
        <v>51.19</v>
      </c>
      <c r="G13" s="2">
        <v>87.39</v>
      </c>
      <c r="H13" s="2">
        <v>12</v>
      </c>
      <c r="I13" s="2" t="s">
        <v>100</v>
      </c>
    </row>
    <row r="14" spans="1:9" ht="12.75">
      <c r="A14" s="2" t="s">
        <v>83</v>
      </c>
      <c r="B14" s="2" t="s">
        <v>90</v>
      </c>
      <c r="C14" s="2" t="s">
        <v>90</v>
      </c>
      <c r="D14" s="2" t="s">
        <v>97</v>
      </c>
      <c r="E14" s="2">
        <v>36.12</v>
      </c>
      <c r="F14" s="2">
        <v>51.06</v>
      </c>
      <c r="G14" s="2">
        <v>87.18</v>
      </c>
      <c r="H14" s="2">
        <v>13</v>
      </c>
      <c r="I14" s="2" t="s">
        <v>105</v>
      </c>
    </row>
    <row r="15" spans="1:9" ht="12.75">
      <c r="A15" s="2" t="s">
        <v>35</v>
      </c>
      <c r="B15" s="2" t="s">
        <v>90</v>
      </c>
      <c r="C15" s="2" t="s">
        <v>90</v>
      </c>
      <c r="D15" s="2" t="s">
        <v>106</v>
      </c>
      <c r="E15" s="2">
        <v>36.84</v>
      </c>
      <c r="F15" s="2">
        <v>56.46</v>
      </c>
      <c r="G15" s="2">
        <v>93.3</v>
      </c>
      <c r="H15" s="2">
        <v>1</v>
      </c>
      <c r="I15" s="2" t="s">
        <v>92</v>
      </c>
    </row>
    <row r="16" spans="1:9" ht="12.75">
      <c r="A16" s="2" t="s">
        <v>36</v>
      </c>
      <c r="B16" s="2" t="s">
        <v>90</v>
      </c>
      <c r="C16" s="2" t="s">
        <v>90</v>
      </c>
      <c r="D16" s="2" t="s">
        <v>107</v>
      </c>
      <c r="E16" s="2">
        <v>36.7</v>
      </c>
      <c r="F16" s="2">
        <v>55.73</v>
      </c>
      <c r="G16" s="2">
        <v>92.43</v>
      </c>
      <c r="H16" s="2">
        <v>2</v>
      </c>
      <c r="I16" s="2" t="s">
        <v>92</v>
      </c>
    </row>
    <row r="17" spans="1:9" ht="12.75">
      <c r="A17" s="2" t="s">
        <v>37</v>
      </c>
      <c r="B17" s="2" t="s">
        <v>90</v>
      </c>
      <c r="C17" s="2" t="s">
        <v>90</v>
      </c>
      <c r="D17" s="2" t="s">
        <v>108</v>
      </c>
      <c r="E17" s="2">
        <v>36.67</v>
      </c>
      <c r="F17" s="2">
        <v>54.93</v>
      </c>
      <c r="G17" s="2">
        <v>91.6</v>
      </c>
      <c r="H17" s="2">
        <v>3</v>
      </c>
      <c r="I17" s="2" t="s">
        <v>92</v>
      </c>
    </row>
    <row r="18" spans="1:9" ht="12.75">
      <c r="A18" s="2" t="s">
        <v>38</v>
      </c>
      <c r="B18" s="2" t="s">
        <v>90</v>
      </c>
      <c r="C18" s="2" t="s">
        <v>90</v>
      </c>
      <c r="D18" s="2" t="s">
        <v>109</v>
      </c>
      <c r="E18" s="2">
        <v>36.55</v>
      </c>
      <c r="F18" s="2">
        <v>55.01</v>
      </c>
      <c r="G18" s="2">
        <v>91.56</v>
      </c>
      <c r="H18" s="2">
        <v>4</v>
      </c>
      <c r="I18" s="2" t="s">
        <v>92</v>
      </c>
    </row>
    <row r="19" spans="1:9" ht="12.75">
      <c r="A19" s="2" t="s">
        <v>39</v>
      </c>
      <c r="B19" s="2" t="s">
        <v>90</v>
      </c>
      <c r="C19" s="2" t="s">
        <v>90</v>
      </c>
      <c r="D19" s="2" t="s">
        <v>110</v>
      </c>
      <c r="E19" s="2">
        <v>36.52</v>
      </c>
      <c r="F19" s="2">
        <v>54.98</v>
      </c>
      <c r="G19" s="2">
        <v>91.5</v>
      </c>
      <c r="H19" s="2">
        <v>5</v>
      </c>
      <c r="I19" s="2" t="s">
        <v>92</v>
      </c>
    </row>
    <row r="20" spans="1:9" ht="12.75">
      <c r="A20" s="2" t="s">
        <v>40</v>
      </c>
      <c r="B20" s="2" t="s">
        <v>90</v>
      </c>
      <c r="C20" s="2" t="s">
        <v>90</v>
      </c>
      <c r="D20" s="2" t="s">
        <v>111</v>
      </c>
      <c r="E20" s="2">
        <v>36.71</v>
      </c>
      <c r="F20" s="2">
        <v>54.74</v>
      </c>
      <c r="G20" s="2">
        <v>91.45</v>
      </c>
      <c r="H20" s="2">
        <v>6</v>
      </c>
      <c r="I20" s="2" t="s">
        <v>92</v>
      </c>
    </row>
    <row r="21" spans="1:9" ht="12.75">
      <c r="A21" s="2" t="s">
        <v>41</v>
      </c>
      <c r="B21" s="2" t="s">
        <v>90</v>
      </c>
      <c r="C21" s="2" t="s">
        <v>90</v>
      </c>
      <c r="D21" s="2" t="s">
        <v>112</v>
      </c>
      <c r="E21" s="2">
        <v>36.59</v>
      </c>
      <c r="F21" s="2">
        <v>54.27</v>
      </c>
      <c r="G21" s="2">
        <v>90.86</v>
      </c>
      <c r="H21" s="2">
        <v>7</v>
      </c>
      <c r="I21" s="2" t="s">
        <v>92</v>
      </c>
    </row>
    <row r="22" spans="1:9" ht="12.75">
      <c r="A22" s="2" t="s">
        <v>42</v>
      </c>
      <c r="B22" s="2" t="s">
        <v>90</v>
      </c>
      <c r="C22" s="2" t="s">
        <v>90</v>
      </c>
      <c r="D22" s="2" t="s">
        <v>113</v>
      </c>
      <c r="E22" s="2">
        <v>36.07</v>
      </c>
      <c r="F22" s="2">
        <v>54.76</v>
      </c>
      <c r="G22" s="2">
        <v>90.83</v>
      </c>
      <c r="H22" s="2">
        <v>8</v>
      </c>
      <c r="I22" s="2" t="s">
        <v>92</v>
      </c>
    </row>
    <row r="23" spans="1:9" ht="12.75">
      <c r="A23" s="2" t="s">
        <v>43</v>
      </c>
      <c r="B23" s="2" t="s">
        <v>90</v>
      </c>
      <c r="C23" s="2" t="s">
        <v>90</v>
      </c>
      <c r="D23" s="2" t="s">
        <v>114</v>
      </c>
      <c r="E23" s="2">
        <v>35.84</v>
      </c>
      <c r="F23" s="2">
        <v>54.84</v>
      </c>
      <c r="G23" s="2">
        <v>90.68</v>
      </c>
      <c r="H23" s="2">
        <v>9</v>
      </c>
      <c r="I23" s="2" t="s">
        <v>95</v>
      </c>
    </row>
    <row r="24" spans="1:9" ht="12.75">
      <c r="A24" s="2" t="s">
        <v>44</v>
      </c>
      <c r="B24" s="2" t="s">
        <v>90</v>
      </c>
      <c r="C24" s="2" t="s">
        <v>90</v>
      </c>
      <c r="D24" s="2" t="s">
        <v>115</v>
      </c>
      <c r="E24" s="2">
        <v>36.25</v>
      </c>
      <c r="F24" s="2">
        <v>54.4</v>
      </c>
      <c r="G24" s="2">
        <v>90.65</v>
      </c>
      <c r="H24" s="2">
        <v>10</v>
      </c>
      <c r="I24" s="2" t="s">
        <v>95</v>
      </c>
    </row>
    <row r="25" spans="1:9" ht="12.75">
      <c r="A25" s="2" t="s">
        <v>45</v>
      </c>
      <c r="B25" s="2" t="s">
        <v>90</v>
      </c>
      <c r="C25" s="2" t="s">
        <v>90</v>
      </c>
      <c r="D25" s="2" t="s">
        <v>116</v>
      </c>
      <c r="E25" s="2">
        <v>36.57</v>
      </c>
      <c r="F25" s="2">
        <v>53.98</v>
      </c>
      <c r="G25" s="2">
        <v>90.55</v>
      </c>
      <c r="H25" s="2">
        <v>11</v>
      </c>
      <c r="I25" s="2" t="s">
        <v>95</v>
      </c>
    </row>
    <row r="26" spans="1:9" ht="12.75">
      <c r="A26" s="2" t="s">
        <v>46</v>
      </c>
      <c r="B26" s="2" t="s">
        <v>90</v>
      </c>
      <c r="C26" s="2" t="s">
        <v>90</v>
      </c>
      <c r="D26" s="2" t="s">
        <v>117</v>
      </c>
      <c r="E26" s="2">
        <v>36.29</v>
      </c>
      <c r="F26" s="2">
        <v>54.16</v>
      </c>
      <c r="G26" s="2">
        <v>90.45</v>
      </c>
      <c r="H26" s="2">
        <v>12</v>
      </c>
      <c r="I26" s="2" t="s">
        <v>95</v>
      </c>
    </row>
    <row r="27" spans="1:9" ht="12.75">
      <c r="A27" s="2" t="s">
        <v>47</v>
      </c>
      <c r="B27" s="2" t="s">
        <v>90</v>
      </c>
      <c r="C27" s="2" t="s">
        <v>90</v>
      </c>
      <c r="D27" s="2" t="s">
        <v>108</v>
      </c>
      <c r="E27" s="2">
        <v>36.67</v>
      </c>
      <c r="F27" s="2">
        <v>53.65</v>
      </c>
      <c r="G27" s="2">
        <v>90.32</v>
      </c>
      <c r="H27" s="2">
        <v>13</v>
      </c>
      <c r="I27" s="2" t="s">
        <v>95</v>
      </c>
    </row>
    <row r="28" spans="1:9" ht="12.75">
      <c r="A28" s="2" t="s">
        <v>48</v>
      </c>
      <c r="B28" s="2" t="s">
        <v>90</v>
      </c>
      <c r="C28" s="2" t="s">
        <v>90</v>
      </c>
      <c r="D28" s="2" t="s">
        <v>118</v>
      </c>
      <c r="E28" s="2">
        <v>36.51</v>
      </c>
      <c r="F28" s="2">
        <v>53.8</v>
      </c>
      <c r="G28" s="2">
        <v>90.31</v>
      </c>
      <c r="H28" s="2">
        <v>14</v>
      </c>
      <c r="I28" s="2" t="s">
        <v>95</v>
      </c>
    </row>
    <row r="29" spans="1:9" ht="12.75">
      <c r="A29" s="2" t="s">
        <v>49</v>
      </c>
      <c r="B29" s="2" t="s">
        <v>90</v>
      </c>
      <c r="C29" s="2" t="s">
        <v>90</v>
      </c>
      <c r="D29" s="2" t="s">
        <v>119</v>
      </c>
      <c r="E29" s="2">
        <v>36.15</v>
      </c>
      <c r="F29" s="2">
        <v>53.99</v>
      </c>
      <c r="G29" s="2">
        <v>90.14</v>
      </c>
      <c r="H29" s="2">
        <v>15</v>
      </c>
      <c r="I29" s="2" t="s">
        <v>95</v>
      </c>
    </row>
    <row r="30" spans="1:9" ht="12.75">
      <c r="A30" s="2" t="s">
        <v>50</v>
      </c>
      <c r="B30" s="2" t="s">
        <v>90</v>
      </c>
      <c r="C30" s="2" t="s">
        <v>90</v>
      </c>
      <c r="D30" s="2" t="s">
        <v>120</v>
      </c>
      <c r="E30" s="2">
        <v>36.6</v>
      </c>
      <c r="F30" s="2">
        <v>53.02</v>
      </c>
      <c r="G30" s="2">
        <v>89.62</v>
      </c>
      <c r="H30" s="2">
        <v>16</v>
      </c>
      <c r="I30" s="2" t="s">
        <v>95</v>
      </c>
    </row>
    <row r="31" spans="1:9" ht="12.75">
      <c r="A31" s="2" t="s">
        <v>51</v>
      </c>
      <c r="B31" s="2" t="s">
        <v>90</v>
      </c>
      <c r="C31" s="2" t="s">
        <v>90</v>
      </c>
      <c r="D31" s="2" t="s">
        <v>121</v>
      </c>
      <c r="E31" s="2">
        <v>36.26</v>
      </c>
      <c r="F31" s="2">
        <v>53.34</v>
      </c>
      <c r="G31" s="2">
        <v>89.6</v>
      </c>
      <c r="H31" s="2">
        <v>17</v>
      </c>
      <c r="I31" s="2" t="s">
        <v>95</v>
      </c>
    </row>
    <row r="32" spans="1:9" ht="12.75">
      <c r="A32" s="2" t="s">
        <v>52</v>
      </c>
      <c r="B32" s="2" t="s">
        <v>90</v>
      </c>
      <c r="C32" s="2" t="s">
        <v>90</v>
      </c>
      <c r="D32" s="2" t="s">
        <v>122</v>
      </c>
      <c r="E32" s="2">
        <v>36.5</v>
      </c>
      <c r="F32" s="2">
        <v>53.08</v>
      </c>
      <c r="G32" s="2">
        <v>89.58</v>
      </c>
      <c r="H32" s="2">
        <v>18</v>
      </c>
      <c r="I32" s="2" t="s">
        <v>95</v>
      </c>
    </row>
    <row r="33" spans="1:9" ht="12.75">
      <c r="A33" s="2" t="s">
        <v>53</v>
      </c>
      <c r="B33" s="2" t="s">
        <v>90</v>
      </c>
      <c r="C33" s="2" t="s">
        <v>90</v>
      </c>
      <c r="D33" s="2" t="s">
        <v>104</v>
      </c>
      <c r="E33" s="2">
        <v>36.2</v>
      </c>
      <c r="F33" s="2">
        <v>53.35</v>
      </c>
      <c r="G33" s="2">
        <v>89.55</v>
      </c>
      <c r="H33" s="2">
        <v>19</v>
      </c>
      <c r="I33" s="2" t="s">
        <v>95</v>
      </c>
    </row>
    <row r="34" spans="1:9" ht="12.75">
      <c r="A34" s="2" t="s">
        <v>54</v>
      </c>
      <c r="B34" s="2" t="s">
        <v>90</v>
      </c>
      <c r="C34" s="2" t="s">
        <v>90</v>
      </c>
      <c r="D34" s="2" t="s">
        <v>123</v>
      </c>
      <c r="E34" s="2">
        <v>36.3</v>
      </c>
      <c r="F34" s="2">
        <v>53.16</v>
      </c>
      <c r="G34" s="2">
        <v>89.46</v>
      </c>
      <c r="H34" s="2">
        <v>20</v>
      </c>
      <c r="I34" s="2" t="s">
        <v>100</v>
      </c>
    </row>
    <row r="35" spans="1:9" ht="12.75">
      <c r="A35" s="2" t="s">
        <v>55</v>
      </c>
      <c r="B35" s="2" t="s">
        <v>90</v>
      </c>
      <c r="C35" s="2" t="s">
        <v>90</v>
      </c>
      <c r="D35" s="2" t="s">
        <v>124</v>
      </c>
      <c r="E35" s="2">
        <v>36.34</v>
      </c>
      <c r="F35" s="2">
        <v>53.07</v>
      </c>
      <c r="G35" s="2">
        <v>89.41</v>
      </c>
      <c r="H35" s="2">
        <v>21</v>
      </c>
      <c r="I35" s="2" t="s">
        <v>100</v>
      </c>
    </row>
    <row r="36" spans="1:9" ht="12.75">
      <c r="A36" s="2" t="s">
        <v>56</v>
      </c>
      <c r="B36" s="2" t="s">
        <v>125</v>
      </c>
      <c r="C36" s="2" t="s">
        <v>90</v>
      </c>
      <c r="D36" s="2" t="s">
        <v>126</v>
      </c>
      <c r="E36" s="2">
        <v>36.02</v>
      </c>
      <c r="F36" s="2">
        <v>53.27</v>
      </c>
      <c r="G36" s="2">
        <v>89.29</v>
      </c>
      <c r="H36" s="2">
        <v>22</v>
      </c>
      <c r="I36" s="2" t="s">
        <v>100</v>
      </c>
    </row>
    <row r="37" spans="1:9" ht="12.75">
      <c r="A37" s="2" t="s">
        <v>57</v>
      </c>
      <c r="B37" s="2" t="s">
        <v>90</v>
      </c>
      <c r="C37" s="2" t="s">
        <v>90</v>
      </c>
      <c r="D37" s="2" t="s">
        <v>127</v>
      </c>
      <c r="E37" s="2">
        <v>36.21</v>
      </c>
      <c r="F37" s="2">
        <v>53.04</v>
      </c>
      <c r="G37" s="2">
        <v>89.25</v>
      </c>
      <c r="H37" s="2">
        <v>23</v>
      </c>
      <c r="I37" s="2" t="s">
        <v>100</v>
      </c>
    </row>
    <row r="38" spans="1:9" ht="12.75">
      <c r="A38" s="2" t="s">
        <v>58</v>
      </c>
      <c r="B38" s="2" t="s">
        <v>90</v>
      </c>
      <c r="C38" s="2" t="s">
        <v>90</v>
      </c>
      <c r="D38" s="2" t="s">
        <v>128</v>
      </c>
      <c r="E38" s="2">
        <v>36.43</v>
      </c>
      <c r="F38" s="2">
        <v>52.68</v>
      </c>
      <c r="G38" s="2">
        <v>89.11</v>
      </c>
      <c r="H38" s="2">
        <v>24</v>
      </c>
      <c r="I38" s="2" t="s">
        <v>100</v>
      </c>
    </row>
    <row r="39" spans="1:9" ht="12.75">
      <c r="A39" s="2" t="s">
        <v>59</v>
      </c>
      <c r="B39" s="2" t="s">
        <v>90</v>
      </c>
      <c r="C39" s="2" t="s">
        <v>90</v>
      </c>
      <c r="D39" s="2" t="s">
        <v>91</v>
      </c>
      <c r="E39" s="2">
        <v>36.47</v>
      </c>
      <c r="F39" s="2">
        <v>52.59</v>
      </c>
      <c r="G39" s="2">
        <v>89.06</v>
      </c>
      <c r="H39" s="2">
        <v>25</v>
      </c>
      <c r="I39" s="2" t="s">
        <v>100</v>
      </c>
    </row>
    <row r="40" spans="1:9" ht="12.75">
      <c r="A40" s="2" t="s">
        <v>60</v>
      </c>
      <c r="B40" s="2" t="s">
        <v>90</v>
      </c>
      <c r="C40" s="2" t="s">
        <v>90</v>
      </c>
      <c r="D40" s="2" t="s">
        <v>129</v>
      </c>
      <c r="E40" s="2">
        <v>36.09</v>
      </c>
      <c r="F40" s="2">
        <v>52.89</v>
      </c>
      <c r="G40" s="2">
        <v>88.98</v>
      </c>
      <c r="H40" s="2">
        <v>26</v>
      </c>
      <c r="I40" s="2" t="s">
        <v>100</v>
      </c>
    </row>
    <row r="41" spans="1:9" ht="12.75">
      <c r="A41" s="2" t="s">
        <v>61</v>
      </c>
      <c r="B41" s="2" t="s">
        <v>90</v>
      </c>
      <c r="C41" s="2" t="s">
        <v>90</v>
      </c>
      <c r="D41" s="2" t="s">
        <v>130</v>
      </c>
      <c r="E41" s="2">
        <v>36.28</v>
      </c>
      <c r="F41" s="2">
        <v>52.52</v>
      </c>
      <c r="G41" s="2">
        <v>88.8</v>
      </c>
      <c r="H41" s="2">
        <v>27</v>
      </c>
      <c r="I41" s="2" t="s">
        <v>100</v>
      </c>
    </row>
    <row r="42" spans="1:9" ht="12.75">
      <c r="A42" s="2" t="s">
        <v>62</v>
      </c>
      <c r="B42" s="2" t="s">
        <v>90</v>
      </c>
      <c r="C42" s="2" t="s">
        <v>90</v>
      </c>
      <c r="D42" s="2" t="s">
        <v>131</v>
      </c>
      <c r="E42" s="2">
        <v>36.41</v>
      </c>
      <c r="F42" s="2">
        <v>52.27</v>
      </c>
      <c r="G42" s="2">
        <v>88.68</v>
      </c>
      <c r="H42" s="2">
        <v>28</v>
      </c>
      <c r="I42" s="2" t="s">
        <v>100</v>
      </c>
    </row>
    <row r="43" spans="1:9" ht="12.75">
      <c r="A43" s="2" t="s">
        <v>63</v>
      </c>
      <c r="B43" s="2" t="s">
        <v>90</v>
      </c>
      <c r="C43" s="2" t="s">
        <v>90</v>
      </c>
      <c r="D43" s="2" t="s">
        <v>132</v>
      </c>
      <c r="E43" s="2">
        <v>36.24</v>
      </c>
      <c r="F43" s="2">
        <v>52.39</v>
      </c>
      <c r="G43" s="2">
        <v>88.63</v>
      </c>
      <c r="H43" s="2">
        <v>29</v>
      </c>
      <c r="I43" s="2" t="s">
        <v>100</v>
      </c>
    </row>
    <row r="44" spans="1:9" ht="12.75">
      <c r="A44" s="2" t="s">
        <v>64</v>
      </c>
      <c r="B44" s="2" t="s">
        <v>133</v>
      </c>
      <c r="C44" s="2" t="s">
        <v>90</v>
      </c>
      <c r="D44" s="2" t="s">
        <v>101</v>
      </c>
      <c r="E44" s="2">
        <v>36.2</v>
      </c>
      <c r="F44" s="2">
        <v>52.43</v>
      </c>
      <c r="G44" s="2">
        <v>88.63</v>
      </c>
      <c r="H44" s="2">
        <v>29</v>
      </c>
      <c r="I44" s="2" t="s">
        <v>100</v>
      </c>
    </row>
    <row r="45" spans="1:9" ht="12.75">
      <c r="A45" s="2" t="s">
        <v>65</v>
      </c>
      <c r="B45" s="2" t="s">
        <v>90</v>
      </c>
      <c r="C45" s="2" t="s">
        <v>90</v>
      </c>
      <c r="D45" s="2" t="s">
        <v>119</v>
      </c>
      <c r="E45" s="2">
        <v>36.15</v>
      </c>
      <c r="F45" s="2">
        <v>52.17</v>
      </c>
      <c r="G45" s="2">
        <v>88.32</v>
      </c>
      <c r="H45" s="2">
        <v>31</v>
      </c>
      <c r="I45" s="2" t="s">
        <v>100</v>
      </c>
    </row>
    <row r="46" spans="1:9" ht="12.75">
      <c r="A46" s="2" t="s">
        <v>66</v>
      </c>
      <c r="B46" s="2" t="s">
        <v>90</v>
      </c>
      <c r="C46" s="2" t="s">
        <v>90</v>
      </c>
      <c r="D46" s="2" t="s">
        <v>134</v>
      </c>
      <c r="E46" s="2">
        <v>36.33</v>
      </c>
      <c r="F46" s="2">
        <v>51.64</v>
      </c>
      <c r="G46" s="2">
        <v>87.97</v>
      </c>
      <c r="H46" s="2">
        <v>32</v>
      </c>
      <c r="I46" s="2" t="s">
        <v>100</v>
      </c>
    </row>
    <row r="47" spans="1:9" ht="12.75">
      <c r="A47" s="2" t="s">
        <v>67</v>
      </c>
      <c r="B47" s="2" t="s">
        <v>90</v>
      </c>
      <c r="C47" s="2" t="s">
        <v>90</v>
      </c>
      <c r="D47" s="2" t="s">
        <v>135</v>
      </c>
      <c r="E47" s="2">
        <v>35.78</v>
      </c>
      <c r="F47" s="2">
        <v>51.62</v>
      </c>
      <c r="G47" s="2">
        <v>87.4</v>
      </c>
      <c r="H47" s="2">
        <v>33</v>
      </c>
      <c r="I47" s="2" t="s">
        <v>100</v>
      </c>
    </row>
    <row r="48" spans="1:9" ht="12.75">
      <c r="A48" s="2" t="s">
        <v>68</v>
      </c>
      <c r="B48" s="2" t="s">
        <v>90</v>
      </c>
      <c r="C48" s="2" t="s">
        <v>90</v>
      </c>
      <c r="D48" s="2" t="s">
        <v>136</v>
      </c>
      <c r="E48" s="2">
        <v>36.18</v>
      </c>
      <c r="F48" s="2">
        <v>50.95</v>
      </c>
      <c r="G48" s="2">
        <v>87.13</v>
      </c>
      <c r="H48" s="2">
        <v>34</v>
      </c>
      <c r="I48" s="2" t="s">
        <v>105</v>
      </c>
    </row>
    <row r="49" spans="1:9" ht="12.75">
      <c r="A49" s="2" t="s">
        <v>69</v>
      </c>
      <c r="B49" s="2" t="s">
        <v>90</v>
      </c>
      <c r="C49" s="2" t="s">
        <v>90</v>
      </c>
      <c r="D49" s="2" t="s">
        <v>137</v>
      </c>
      <c r="E49" s="2">
        <v>36.1</v>
      </c>
      <c r="F49" s="2">
        <v>50.95</v>
      </c>
      <c r="G49" s="2">
        <v>87.05</v>
      </c>
      <c r="H49" s="2">
        <v>35</v>
      </c>
      <c r="I49" s="2" t="s">
        <v>105</v>
      </c>
    </row>
    <row r="50" spans="1:9" ht="12.75">
      <c r="A50" s="2" t="s">
        <v>12</v>
      </c>
      <c r="B50" s="2" t="s">
        <v>138</v>
      </c>
      <c r="C50" s="2" t="s">
        <v>90</v>
      </c>
      <c r="D50" s="2" t="s">
        <v>116</v>
      </c>
      <c r="E50" s="2">
        <v>36.42</v>
      </c>
      <c r="F50" s="2">
        <v>53.1</v>
      </c>
      <c r="G50" s="2">
        <v>89.52</v>
      </c>
      <c r="H50" s="2">
        <v>1</v>
      </c>
      <c r="I50" s="2" t="s">
        <v>92</v>
      </c>
    </row>
    <row r="51" spans="1:9" ht="12.75">
      <c r="A51" s="2" t="s">
        <v>13</v>
      </c>
      <c r="B51" s="2" t="s">
        <v>90</v>
      </c>
      <c r="C51" s="2" t="s">
        <v>90</v>
      </c>
      <c r="D51" s="2" t="s">
        <v>139</v>
      </c>
      <c r="E51" s="2">
        <v>36.83</v>
      </c>
      <c r="F51" s="2">
        <v>51.77</v>
      </c>
      <c r="G51" s="2">
        <v>88.6</v>
      </c>
      <c r="H51" s="2">
        <v>2</v>
      </c>
      <c r="I51" s="2" t="s">
        <v>92</v>
      </c>
    </row>
    <row r="52" spans="1:9" ht="12.75">
      <c r="A52" s="2" t="s">
        <v>14</v>
      </c>
      <c r="B52" s="2" t="s">
        <v>90</v>
      </c>
      <c r="C52" s="2" t="s">
        <v>90</v>
      </c>
      <c r="D52" s="2" t="s">
        <v>140</v>
      </c>
      <c r="E52" s="2">
        <v>37.29</v>
      </c>
      <c r="F52" s="2">
        <v>51.05</v>
      </c>
      <c r="G52" s="2">
        <v>88.34</v>
      </c>
      <c r="H52" s="2">
        <v>3</v>
      </c>
      <c r="I52" s="2" t="s">
        <v>92</v>
      </c>
    </row>
    <row r="53" spans="1:9" ht="12.75">
      <c r="A53" s="2" t="s">
        <v>15</v>
      </c>
      <c r="B53" s="2" t="s">
        <v>141</v>
      </c>
      <c r="C53" s="2" t="s">
        <v>90</v>
      </c>
      <c r="D53" s="2" t="s">
        <v>142</v>
      </c>
      <c r="E53" s="2">
        <v>36.61</v>
      </c>
      <c r="F53" s="2">
        <v>51.72</v>
      </c>
      <c r="G53" s="2">
        <v>88.33</v>
      </c>
      <c r="H53" s="2">
        <v>4</v>
      </c>
      <c r="I53" s="2" t="s">
        <v>92</v>
      </c>
    </row>
    <row r="54" spans="1:9" ht="12.75">
      <c r="A54" s="2" t="s">
        <v>16</v>
      </c>
      <c r="B54" s="2" t="s">
        <v>143</v>
      </c>
      <c r="C54" s="2" t="s">
        <v>90</v>
      </c>
      <c r="D54" s="2" t="s">
        <v>144</v>
      </c>
      <c r="E54" s="2">
        <v>35.96</v>
      </c>
      <c r="F54" s="2">
        <v>51.95</v>
      </c>
      <c r="G54" s="2">
        <v>87.91</v>
      </c>
      <c r="H54" s="2">
        <v>5</v>
      </c>
      <c r="I54" s="2" t="s">
        <v>92</v>
      </c>
    </row>
    <row r="55" spans="1:9" ht="12.75">
      <c r="A55" s="2" t="s">
        <v>17</v>
      </c>
      <c r="B55" s="2" t="s">
        <v>145</v>
      </c>
      <c r="C55" s="2" t="s">
        <v>90</v>
      </c>
      <c r="D55" s="2" t="s">
        <v>146</v>
      </c>
      <c r="E55" s="2">
        <v>34.16</v>
      </c>
      <c r="F55" s="2">
        <v>53.66</v>
      </c>
      <c r="G55" s="2">
        <v>87.82</v>
      </c>
      <c r="H55" s="2">
        <v>6</v>
      </c>
      <c r="I55" s="2" t="s">
        <v>95</v>
      </c>
    </row>
    <row r="56" spans="1:9" ht="12.75">
      <c r="A56" s="2" t="s">
        <v>18</v>
      </c>
      <c r="B56" s="2" t="s">
        <v>90</v>
      </c>
      <c r="C56" s="2" t="s">
        <v>90</v>
      </c>
      <c r="D56" s="2" t="s">
        <v>132</v>
      </c>
      <c r="E56" s="2">
        <v>36.24</v>
      </c>
      <c r="F56" s="2">
        <v>51.26</v>
      </c>
      <c r="G56" s="2">
        <v>87.5</v>
      </c>
      <c r="H56" s="2">
        <v>7</v>
      </c>
      <c r="I56" s="2" t="s">
        <v>95</v>
      </c>
    </row>
    <row r="57" spans="1:9" ht="12.75">
      <c r="A57" s="2" t="s">
        <v>19</v>
      </c>
      <c r="B57" s="2" t="s">
        <v>147</v>
      </c>
      <c r="C57" s="2" t="s">
        <v>90</v>
      </c>
      <c r="D57" s="2" t="s">
        <v>148</v>
      </c>
      <c r="E57" s="2">
        <v>35.08</v>
      </c>
      <c r="F57" s="2">
        <v>52.38</v>
      </c>
      <c r="G57" s="2">
        <v>87.46</v>
      </c>
      <c r="H57" s="2">
        <v>8</v>
      </c>
      <c r="I57" s="2" t="s">
        <v>95</v>
      </c>
    </row>
    <row r="58" spans="1:9" ht="12.75">
      <c r="A58" s="2" t="s">
        <v>20</v>
      </c>
      <c r="B58" s="2" t="s">
        <v>90</v>
      </c>
      <c r="C58" s="2" t="s">
        <v>90</v>
      </c>
      <c r="D58" s="2" t="s">
        <v>149</v>
      </c>
      <c r="E58" s="2">
        <v>34.17</v>
      </c>
      <c r="F58" s="2">
        <v>53.24</v>
      </c>
      <c r="G58" s="2">
        <v>87.41</v>
      </c>
      <c r="H58" s="2">
        <v>9</v>
      </c>
      <c r="I58" s="2" t="s">
        <v>95</v>
      </c>
    </row>
    <row r="59" spans="1:9" ht="12.75">
      <c r="A59" s="2" t="s">
        <v>21</v>
      </c>
      <c r="B59" s="2" t="s">
        <v>90</v>
      </c>
      <c r="C59" s="2" t="s">
        <v>90</v>
      </c>
      <c r="D59" s="2" t="s">
        <v>150</v>
      </c>
      <c r="E59" s="2">
        <v>34.9</v>
      </c>
      <c r="F59" s="2">
        <v>52.41</v>
      </c>
      <c r="G59" s="2">
        <v>87.31</v>
      </c>
      <c r="H59" s="2">
        <v>10</v>
      </c>
      <c r="I59" s="2" t="s">
        <v>95</v>
      </c>
    </row>
    <row r="60" spans="1:9" ht="12.75">
      <c r="A60" s="2" t="s">
        <v>22</v>
      </c>
      <c r="B60" s="2" t="s">
        <v>90</v>
      </c>
      <c r="C60" s="2" t="s">
        <v>90</v>
      </c>
      <c r="D60" s="2" t="s">
        <v>151</v>
      </c>
      <c r="E60" s="2">
        <v>33.79</v>
      </c>
      <c r="F60" s="2">
        <v>53.36</v>
      </c>
      <c r="G60" s="2">
        <v>87.15</v>
      </c>
      <c r="H60" s="2">
        <v>11</v>
      </c>
      <c r="I60" s="2" t="s">
        <v>95</v>
      </c>
    </row>
    <row r="61" spans="1:9" ht="12.75">
      <c r="A61" s="2" t="s">
        <v>23</v>
      </c>
      <c r="B61" s="2" t="s">
        <v>152</v>
      </c>
      <c r="C61" s="2" t="s">
        <v>90</v>
      </c>
      <c r="D61" s="2" t="s">
        <v>153</v>
      </c>
      <c r="E61" s="2">
        <v>35.2</v>
      </c>
      <c r="F61" s="2">
        <v>51.89</v>
      </c>
      <c r="G61" s="2">
        <v>87.09</v>
      </c>
      <c r="H61" s="2">
        <v>12</v>
      </c>
      <c r="I61" s="2" t="s">
        <v>95</v>
      </c>
    </row>
    <row r="62" spans="1:9" ht="12.75">
      <c r="A62" s="2" t="s">
        <v>24</v>
      </c>
      <c r="B62" s="2" t="s">
        <v>90</v>
      </c>
      <c r="C62" s="2" t="s">
        <v>90</v>
      </c>
      <c r="D62" s="2" t="s">
        <v>154</v>
      </c>
      <c r="E62" s="2">
        <v>36.68</v>
      </c>
      <c r="F62" s="2">
        <v>50.19</v>
      </c>
      <c r="G62" s="2">
        <v>86.87</v>
      </c>
      <c r="H62" s="2">
        <v>13</v>
      </c>
      <c r="I62" s="2" t="s">
        <v>100</v>
      </c>
    </row>
    <row r="63" spans="1:9" ht="12.75">
      <c r="A63" s="2" t="s">
        <v>25</v>
      </c>
      <c r="B63" s="2" t="s">
        <v>155</v>
      </c>
      <c r="C63" s="2" t="s">
        <v>90</v>
      </c>
      <c r="D63" s="2" t="s">
        <v>156</v>
      </c>
      <c r="E63" s="2">
        <v>34.68</v>
      </c>
      <c r="F63" s="2">
        <v>52.17</v>
      </c>
      <c r="G63" s="2">
        <v>86.85</v>
      </c>
      <c r="H63" s="2">
        <v>14</v>
      </c>
      <c r="I63" s="2" t="s">
        <v>100</v>
      </c>
    </row>
    <row r="64" spans="1:9" ht="12.75">
      <c r="A64" s="2" t="s">
        <v>26</v>
      </c>
      <c r="B64" s="2" t="s">
        <v>90</v>
      </c>
      <c r="C64" s="2" t="s">
        <v>90</v>
      </c>
      <c r="D64" s="2" t="s">
        <v>157</v>
      </c>
      <c r="E64" s="2">
        <v>36.38</v>
      </c>
      <c r="F64" s="2">
        <v>50.38</v>
      </c>
      <c r="G64" s="2">
        <v>86.76</v>
      </c>
      <c r="H64" s="2">
        <v>15</v>
      </c>
      <c r="I64" s="2" t="s">
        <v>100</v>
      </c>
    </row>
    <row r="65" spans="1:9" ht="12.75">
      <c r="A65" s="2" t="s">
        <v>27</v>
      </c>
      <c r="B65" s="2" t="s">
        <v>133</v>
      </c>
      <c r="C65" s="2" t="s">
        <v>90</v>
      </c>
      <c r="D65" s="2" t="s">
        <v>158</v>
      </c>
      <c r="E65" s="2">
        <v>35.04</v>
      </c>
      <c r="F65" s="2">
        <v>51.51</v>
      </c>
      <c r="G65" s="2">
        <v>86.55</v>
      </c>
      <c r="H65" s="2">
        <v>16</v>
      </c>
      <c r="I65" s="2" t="s">
        <v>100</v>
      </c>
    </row>
    <row r="66" spans="1:9" ht="12.75">
      <c r="A66" s="2" t="s">
        <v>28</v>
      </c>
      <c r="B66" s="2" t="s">
        <v>90</v>
      </c>
      <c r="C66" s="2" t="s">
        <v>90</v>
      </c>
      <c r="D66" s="2" t="s">
        <v>144</v>
      </c>
      <c r="E66" s="2">
        <v>36.17</v>
      </c>
      <c r="F66" s="2">
        <v>50.3</v>
      </c>
      <c r="G66" s="2">
        <v>86.47</v>
      </c>
      <c r="H66" s="2">
        <v>17</v>
      </c>
      <c r="I66" s="2" t="s">
        <v>100</v>
      </c>
    </row>
    <row r="67" spans="1:9" ht="12.75">
      <c r="A67" s="2" t="s">
        <v>29</v>
      </c>
      <c r="B67" s="2" t="s">
        <v>159</v>
      </c>
      <c r="C67" s="2" t="s">
        <v>90</v>
      </c>
      <c r="D67" s="2" t="s">
        <v>160</v>
      </c>
      <c r="E67" s="2">
        <v>34.37</v>
      </c>
      <c r="F67" s="2">
        <v>51.95</v>
      </c>
      <c r="G67" s="2">
        <v>86.32</v>
      </c>
      <c r="H67" s="2">
        <v>18</v>
      </c>
      <c r="I67" s="2" t="s">
        <v>100</v>
      </c>
    </row>
    <row r="68" spans="1:9" ht="12.75">
      <c r="A68" s="2" t="s">
        <v>30</v>
      </c>
      <c r="B68" s="2" t="s">
        <v>90</v>
      </c>
      <c r="C68" s="2" t="s">
        <v>90</v>
      </c>
      <c r="D68" s="2" t="s">
        <v>161</v>
      </c>
      <c r="E68" s="2">
        <v>35.26</v>
      </c>
      <c r="F68" s="2">
        <v>50.96</v>
      </c>
      <c r="G68" s="2">
        <v>86.22</v>
      </c>
      <c r="H68" s="2">
        <v>19</v>
      </c>
      <c r="I68" s="2" t="s">
        <v>100</v>
      </c>
    </row>
    <row r="69" spans="1:9" ht="12.75">
      <c r="A69" s="2" t="s">
        <v>31</v>
      </c>
      <c r="B69" s="2" t="s">
        <v>90</v>
      </c>
      <c r="C69" s="2" t="s">
        <v>90</v>
      </c>
      <c r="D69" s="2" t="s">
        <v>162</v>
      </c>
      <c r="E69" s="2">
        <v>35.6</v>
      </c>
      <c r="F69" s="2">
        <v>50.6</v>
      </c>
      <c r="G69" s="2">
        <v>86.2</v>
      </c>
      <c r="H69" s="2">
        <v>20</v>
      </c>
      <c r="I69" s="2" t="s">
        <v>100</v>
      </c>
    </row>
    <row r="70" spans="1:9" ht="12.75">
      <c r="A70" s="2" t="s">
        <v>32</v>
      </c>
      <c r="B70" s="2" t="s">
        <v>90</v>
      </c>
      <c r="C70" s="2" t="s">
        <v>90</v>
      </c>
      <c r="D70" s="2" t="s">
        <v>163</v>
      </c>
      <c r="E70" s="2">
        <v>34.73</v>
      </c>
      <c r="F70" s="2">
        <v>51.2</v>
      </c>
      <c r="G70" s="2">
        <v>85.93</v>
      </c>
      <c r="H70" s="2">
        <v>21</v>
      </c>
      <c r="I70" s="2" t="s">
        <v>100</v>
      </c>
    </row>
    <row r="71" spans="1:9" ht="12.75">
      <c r="A71" s="2" t="s">
        <v>33</v>
      </c>
      <c r="B71" s="2" t="s">
        <v>164</v>
      </c>
      <c r="C71" s="2" t="s">
        <v>90</v>
      </c>
      <c r="D71" s="2" t="s">
        <v>165</v>
      </c>
      <c r="E71" s="2">
        <v>31.88</v>
      </c>
      <c r="F71" s="2">
        <v>51.78</v>
      </c>
      <c r="G71" s="2">
        <v>83.66</v>
      </c>
      <c r="H71" s="2">
        <v>22</v>
      </c>
      <c r="I71" s="2" t="s">
        <v>105</v>
      </c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WPS_1580801991</cp:lastModifiedBy>
  <dcterms:created xsi:type="dcterms:W3CDTF">2020-07-01T02:13:46Z</dcterms:created>
  <dcterms:modified xsi:type="dcterms:W3CDTF">2021-01-15T08:22:33Z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2052-11.1.0.10314</vt:lpwstr>
  </property>
</Properties>
</file>