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403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<sst xmlns="http://schemas.openxmlformats.org/spreadsheetml/2006/main" count="850" uniqueCount="201">
  <si>
    <t>类型</t>
  </si>
  <si>
    <t>评价对象</t>
  </si>
  <si>
    <t>现场评价</t>
  </si>
  <si>
    <t>三方评价</t>
  </si>
  <si>
    <t>政务服务评价满意率</t>
  </si>
  <si>
    <t>数据归集率</t>
  </si>
  <si>
    <t>工作效能评</t>
  </si>
  <si>
    <t>主动评价率</t>
  </si>
  <si>
    <t>差评按期整改率</t>
  </si>
  <si>
    <t>政务服务热线办理满意率</t>
  </si>
  <si>
    <t>综合得分</t>
  </si>
  <si>
    <t>排名</t>
  </si>
  <si>
    <t>排名类型</t>
  </si>
  <si>
    <t>乡镇（街道）</t>
  </si>
  <si>
    <t>天马山镇</t>
  </si>
  <si>
    <t>西城街道</t>
  </si>
  <si>
    <t>玉堂街道</t>
  </si>
  <si>
    <t>白庙乡</t>
  </si>
  <si>
    <t>东城街道</t>
  </si>
  <si>
    <t>枣林镇</t>
  </si>
  <si>
    <t>江北街道</t>
  </si>
  <si>
    <t>大罗镇</t>
  </si>
  <si>
    <t>回风街道</t>
  </si>
  <si>
    <t>平梁镇</t>
  </si>
  <si>
    <t>大和乡</t>
  </si>
  <si>
    <t>清江镇</t>
  </si>
  <si>
    <t>凤溪镇</t>
  </si>
  <si>
    <t>光辉镇</t>
  </si>
  <si>
    <t>化成镇</t>
  </si>
  <si>
    <t>大茅坪镇</t>
  </si>
  <si>
    <t>水宁寺镇</t>
  </si>
  <si>
    <t>鼎山镇</t>
  </si>
  <si>
    <t>宕梁街道</t>
  </si>
  <si>
    <t>梁永镇</t>
  </si>
  <si>
    <t>曾口镇</t>
  </si>
  <si>
    <t>三江镇</t>
  </si>
  <si>
    <t>行政与司法机关</t>
  </si>
  <si>
    <t>区退役军人事务局</t>
  </si>
  <si>
    <t>区税务局</t>
  </si>
  <si>
    <t>区财政局</t>
  </si>
  <si>
    <t>区住建局</t>
  </si>
  <si>
    <t>区市场监管局</t>
  </si>
  <si>
    <t>区文广旅局</t>
  </si>
  <si>
    <t>区教科体局</t>
  </si>
  <si>
    <t>区医疗保障局</t>
  </si>
  <si>
    <t>区民政局</t>
  </si>
  <si>
    <t>区公安分局</t>
  </si>
  <si>
    <t>区自然资源和规划分局</t>
  </si>
  <si>
    <t>区卫健局</t>
  </si>
  <si>
    <t>区应急管理局</t>
  </si>
  <si>
    <t>区人社局</t>
  </si>
  <si>
    <t>区农业农村局</t>
  </si>
  <si>
    <t>区水利局</t>
  </si>
  <si>
    <t>区发改局</t>
  </si>
  <si>
    <t>区生态环境分局</t>
  </si>
  <si>
    <t>区交通运输局</t>
  </si>
  <si>
    <t>区政府办</t>
  </si>
  <si>
    <t>区信访局</t>
  </si>
  <si>
    <t>区经信局</t>
  </si>
  <si>
    <t>区统计局</t>
  </si>
  <si>
    <t>区国资局</t>
  </si>
  <si>
    <t>区商务局</t>
  </si>
  <si>
    <t>区司法局</t>
  </si>
  <si>
    <t>区检察院</t>
  </si>
  <si>
    <t>区投资促进局</t>
  </si>
  <si>
    <t>区扶贫开发局</t>
  </si>
  <si>
    <t>区审计局</t>
  </si>
  <si>
    <t>区法院</t>
  </si>
  <si>
    <t>区执法分局</t>
  </si>
  <si>
    <t>区综合行政执法局</t>
  </si>
  <si>
    <t>管理服务单位</t>
  </si>
  <si>
    <t>区政务服务和公共资源交易服务中心</t>
  </si>
  <si>
    <t>区气象局</t>
  </si>
  <si>
    <t>区房管局</t>
  </si>
  <si>
    <t>区农民工服务中心</t>
  </si>
  <si>
    <t>巴州工业园</t>
  </si>
  <si>
    <t>区粮食和物资储备中心</t>
  </si>
  <si>
    <t>盘兴物流园</t>
  </si>
  <si>
    <t>区土储中心</t>
  </si>
  <si>
    <t>区文旅融合发展服务中心</t>
  </si>
  <si>
    <t>区环境卫生事务中心</t>
  </si>
  <si>
    <t>区中医药发展促进中心</t>
  </si>
  <si>
    <t>区金融服务中心</t>
  </si>
  <si>
    <t>区供销社</t>
  </si>
  <si>
    <t>莲山湖新区</t>
  </si>
  <si>
    <t>新能源新材料产业园</t>
  </si>
  <si>
    <t>服务保障企业</t>
  </si>
  <si>
    <t>国网巴州供电分公司</t>
  </si>
  <si>
    <t>邮储银行巴州区支行</t>
  </si>
  <si>
    <t>农商行巴州区支行</t>
  </si>
  <si>
    <t>天府银行巴州支行</t>
  </si>
  <si>
    <t>农行巴州支行</t>
  </si>
  <si>
    <t>中国电信巴州区分公司</t>
  </si>
  <si>
    <t>中国移动巴州区分公司</t>
  </si>
  <si>
    <t>中国铁塔巴州区办事处</t>
  </si>
  <si>
    <t>中国联通巴州区分公司</t>
  </si>
  <si>
    <t>中国人寿巴州支公司</t>
  </si>
  <si>
    <t>人保财险巴中支公司</t>
  </si>
  <si>
    <t>中华财险巴州支公司</t>
  </si>
  <si>
    <t>16.58</t>
  </si>
  <si>
    <t>--</t>
  </si>
  <si>
    <t>好</t>
  </si>
  <si>
    <t>15.83</t>
  </si>
  <si>
    <t>15.96</t>
  </si>
  <si>
    <t>较好</t>
  </si>
  <si>
    <t>15.93</t>
  </si>
  <si>
    <t>16.18</t>
  </si>
  <si>
    <t>15.28</t>
  </si>
  <si>
    <t>15.37</t>
  </si>
  <si>
    <t>一般</t>
  </si>
  <si>
    <t>15.31</t>
  </si>
  <si>
    <t>15.18</t>
  </si>
  <si>
    <t>15.5</t>
  </si>
  <si>
    <t>15.14</t>
  </si>
  <si>
    <t>15.04</t>
  </si>
  <si>
    <t>差</t>
  </si>
  <si>
    <t>16.25</t>
  </si>
  <si>
    <t>15</t>
  </si>
  <si>
    <t>5</t>
  </si>
  <si>
    <t>16.14</t>
  </si>
  <si>
    <t>16.1</t>
  </si>
  <si>
    <t>3.5</t>
  </si>
  <si>
    <t>15.09</t>
  </si>
  <si>
    <t>8.4</t>
  </si>
  <si>
    <t>15.27</t>
  </si>
  <si>
    <t>16.02</t>
  </si>
  <si>
    <t>16</t>
  </si>
  <si>
    <t>4.85</t>
  </si>
  <si>
    <t>15.26</t>
  </si>
  <si>
    <t>15.82</t>
  </si>
  <si>
    <t>16.05</t>
  </si>
  <si>
    <t>15.45</t>
  </si>
  <si>
    <t>15.75</t>
  </si>
  <si>
    <t>14.85</t>
  </si>
  <si>
    <t>14.41</t>
  </si>
  <si>
    <t>18.54</t>
  </si>
  <si>
    <t>14.94</t>
  </si>
  <si>
    <t>4.81</t>
  </si>
  <si>
    <t>16.87</t>
  </si>
  <si>
    <t>17.8</t>
  </si>
  <si>
    <t>4.87</t>
  </si>
  <si>
    <t>17.75</t>
  </si>
  <si>
    <t>14.88</t>
  </si>
  <si>
    <t>16.79</t>
  </si>
  <si>
    <t>16.11</t>
  </si>
  <si>
    <t>16.53</t>
  </si>
  <si>
    <t>15.62</t>
  </si>
  <si>
    <t>4.83</t>
  </si>
  <si>
    <t>16.83</t>
  </si>
  <si>
    <t>4.75</t>
  </si>
  <si>
    <t>15.79</t>
  </si>
  <si>
    <t>4.98</t>
  </si>
  <si>
    <t>4.88</t>
  </si>
  <si>
    <t>15.34</t>
  </si>
  <si>
    <t>15.76</t>
  </si>
  <si>
    <t>14.93</t>
  </si>
  <si>
    <t>4.76</t>
  </si>
  <si>
    <t>4.72</t>
  </si>
  <si>
    <t>14.78</t>
  </si>
  <si>
    <t>4.26</t>
  </si>
  <si>
    <t>14.32</t>
  </si>
  <si>
    <t>2.72</t>
  </si>
  <si>
    <t>14.65</t>
  </si>
  <si>
    <t>3.53</t>
  </si>
  <si>
    <t>4.9</t>
  </si>
  <si>
    <t>16.12</t>
  </si>
  <si>
    <t>15.92</t>
  </si>
  <si>
    <t>15.69</t>
  </si>
  <si>
    <t>14.92</t>
  </si>
  <si>
    <t>4.78</t>
  </si>
  <si>
    <t>16.03</t>
  </si>
  <si>
    <t>15.89</t>
  </si>
  <si>
    <t>5.4</t>
  </si>
  <si>
    <t>15.85</t>
  </si>
  <si>
    <t>4</t>
  </si>
  <si>
    <t>6</t>
  </si>
  <si>
    <t>15.86</t>
  </si>
  <si>
    <t>14.97</t>
  </si>
  <si>
    <t>4.89</t>
  </si>
  <si>
    <t>15.84</t>
  </si>
  <si>
    <t>15.51</t>
  </si>
  <si>
    <t>15.38</t>
  </si>
  <si>
    <t>14.99</t>
  </si>
  <si>
    <t>4.96</t>
  </si>
  <si>
    <t>15.97</t>
  </si>
  <si>
    <t>15.55</t>
  </si>
  <si>
    <t>15.91</t>
  </si>
  <si>
    <t>15.17</t>
  </si>
  <si>
    <t>4.73</t>
  </si>
  <si>
    <t>16.46</t>
  </si>
  <si>
    <t>15.72</t>
  </si>
  <si>
    <t>15.53</t>
  </si>
  <si>
    <t>15.81</t>
  </si>
  <si>
    <t>15.63</t>
  </si>
  <si>
    <t>4.84</t>
  </si>
  <si>
    <t>15.78</t>
  </si>
  <si>
    <t>15.19</t>
  </si>
  <si>
    <t>15.56</t>
  </si>
  <si>
    <t>15.46</t>
  </si>
  <si>
    <t>15.52</t>
  </si>
  <si>
    <t>巴州区2021年第一季度营商环境“好差评”综合得分及排名统计表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</si>
</sst>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textRotation="255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zoomScalePageLayoutView="0" workbookViewId="0" topLeftCell="A1">
      <selection activeCell="S6" sqref="S6"/>
    </sheetView>
  </sheetViews>
  <sheetFormatPr defaultColWidth="10.28125" defaultRowHeight="12.75"/>
  <cols>
    <col min="1" max="1" width="8.140625" style="7" customWidth="1"/>
    <col min="2" max="2" width="26.57421875" style="8" customWidth="1"/>
    <col min="3" max="3" width="10.140625" style="9" customWidth="1"/>
    <col min="4" max="6" width="11.140625" style="9" customWidth="1"/>
    <col min="7" max="8" width="9.140625" style="10" bestFit="1" customWidth="1"/>
    <col min="9" max="9" width="7.57421875" style="10" customWidth="1"/>
    <col min="10" max="10" width="9.28125" style="10" customWidth="1"/>
    <col min="11" max="11" width="9.00390625" style="8" customWidth="1"/>
    <col min="12" max="12" width="7.140625" style="8" customWidth="1"/>
    <col min="13" max="13" width="6.421875" style="8" customWidth="1"/>
    <col min="14" max="16384" width="10.28125" style="8" customWidth="1"/>
  </cols>
  <sheetData>
    <row r="1" spans="1:13" ht="48.75" customHeight="1">
      <c r="A1" s="17" t="s">
        <v>200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5" customFormat="1" ht="51" customHeight="1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6" t="s">
        <v>11</v>
      </c>
      <c r="M2" s="13" t="s">
        <v>12</v>
      </c>
    </row>
    <row r="3" spans="1:13" s="6" customFormat="1" ht="16.5" customHeight="1">
      <c r="A3" s="20" t="s">
        <v>13</v>
      </c>
      <c r="B3" s="14" t="s">
        <v>14</v>
      </c>
      <c r="C3" s="15">
        <f>VLOOKUP(B:B,Sheet1!A:L,2,FALSE)</f>
        <v>34.29</v>
      </c>
      <c r="D3" s="15" t="str">
        <f>VLOOKUP(B:B,Sheet1!A:L,3,FALSE)</f>
        <v>18.54</v>
      </c>
      <c r="E3" s="15" t="str">
        <f>VLOOKUP(B:B,Sheet1!A:L,4,FALSE)</f>
        <v>14.94</v>
      </c>
      <c r="F3" s="15" t="str">
        <f>VLOOKUP(B:B,Sheet1!A:L,5,FALSE)</f>
        <v>--</v>
      </c>
      <c r="G3" s="15" t="str">
        <f>VLOOKUP(B:B,Sheet1!A:L,6,FALSE)</f>
        <v>5</v>
      </c>
      <c r="H3" s="15" t="str">
        <f>VLOOKUP(B:B,Sheet1!A:L,7,FALSE)</f>
        <v>4.81</v>
      </c>
      <c r="I3" s="15" t="str">
        <f>VLOOKUP(B:B,Sheet1!A:L,8,FALSE)</f>
        <v>5</v>
      </c>
      <c r="J3" s="15" t="str">
        <f>VLOOKUP(B:B,Sheet1!A:L,9,FALSE)</f>
        <v>5</v>
      </c>
      <c r="K3" s="15">
        <f>VLOOKUP(B:B,Sheet1!A:L,10,FALSE)</f>
        <v>92.19</v>
      </c>
      <c r="L3" s="15">
        <f>VLOOKUP(B:B,Sheet1!A:L,11,FALSE)</f>
        <v>1</v>
      </c>
      <c r="M3" s="15" t="str">
        <f>VLOOKUP(B:B,Sheet1!A:L,12,FALSE)</f>
        <v>好</v>
      </c>
    </row>
    <row r="4" spans="1:13" s="6" customFormat="1" ht="16.5" customHeight="1">
      <c r="A4" s="20"/>
      <c r="B4" s="14" t="s">
        <v>15</v>
      </c>
      <c r="C4" s="15">
        <f>VLOOKUP(B:B,Sheet1!A:L,2,FALSE)</f>
        <v>35.55</v>
      </c>
      <c r="D4" s="15" t="str">
        <f>VLOOKUP(B:B,Sheet1!A:L,3,FALSE)</f>
        <v>16.87</v>
      </c>
      <c r="E4" s="15" t="str">
        <f>VLOOKUP(B:B,Sheet1!A:L,4,FALSE)</f>
        <v>15</v>
      </c>
      <c r="F4" s="15" t="str">
        <f>VLOOKUP(B:B,Sheet1!A:L,5,FALSE)</f>
        <v>--</v>
      </c>
      <c r="G4" s="15" t="str">
        <f>VLOOKUP(B:B,Sheet1!A:L,6,FALSE)</f>
        <v>5</v>
      </c>
      <c r="H4" s="15" t="str">
        <f>VLOOKUP(B:B,Sheet1!A:L,7,FALSE)</f>
        <v>5</v>
      </c>
      <c r="I4" s="15" t="str">
        <f>VLOOKUP(B:B,Sheet1!A:L,8,FALSE)</f>
        <v>5</v>
      </c>
      <c r="J4" s="15" t="str">
        <f>VLOOKUP(B:B,Sheet1!A:L,9,FALSE)</f>
        <v>5</v>
      </c>
      <c r="K4" s="15">
        <f>VLOOKUP(B:B,Sheet1!A:L,10,FALSE)</f>
        <v>92.02</v>
      </c>
      <c r="L4" s="15">
        <f>VLOOKUP(B:B,Sheet1!A:L,11,FALSE)</f>
        <v>2</v>
      </c>
      <c r="M4" s="15" t="str">
        <f>VLOOKUP(B:B,Sheet1!A:L,12,FALSE)</f>
        <v>好</v>
      </c>
    </row>
    <row r="5" spans="1:13" s="6" customFormat="1" ht="16.5" customHeight="1">
      <c r="A5" s="20"/>
      <c r="B5" s="14" t="s">
        <v>16</v>
      </c>
      <c r="C5" s="15">
        <f>VLOOKUP(B:B,Sheet1!A:L,2,FALSE)</f>
        <v>34.69</v>
      </c>
      <c r="D5" s="15" t="str">
        <f>VLOOKUP(B:B,Sheet1!A:L,3,FALSE)</f>
        <v>17.8</v>
      </c>
      <c r="E5" s="15" t="str">
        <f>VLOOKUP(B:B,Sheet1!A:L,4,FALSE)</f>
        <v>15</v>
      </c>
      <c r="F5" s="15" t="str">
        <f>VLOOKUP(B:B,Sheet1!A:L,5,FALSE)</f>
        <v>--</v>
      </c>
      <c r="G5" s="15" t="str">
        <f>VLOOKUP(B:B,Sheet1!A:L,6,FALSE)</f>
        <v>5</v>
      </c>
      <c r="H5" s="15" t="str">
        <f>VLOOKUP(B:B,Sheet1!A:L,7,FALSE)</f>
        <v>5</v>
      </c>
      <c r="I5" s="15" t="str">
        <f>VLOOKUP(B:B,Sheet1!A:L,8,FALSE)</f>
        <v>5</v>
      </c>
      <c r="J5" s="15" t="str">
        <f>VLOOKUP(B:B,Sheet1!A:L,9,FALSE)</f>
        <v>4.87</v>
      </c>
      <c r="K5" s="15">
        <f>VLOOKUP(B:B,Sheet1!A:L,10,FALSE)</f>
        <v>91.96</v>
      </c>
      <c r="L5" s="15">
        <f>VLOOKUP(B:B,Sheet1!A:L,11,FALSE)</f>
        <v>3</v>
      </c>
      <c r="M5" s="15" t="str">
        <f>VLOOKUP(B:B,Sheet1!A:L,12,FALSE)</f>
        <v>好</v>
      </c>
    </row>
    <row r="6" spans="1:13" s="6" customFormat="1" ht="16.5" customHeight="1">
      <c r="A6" s="20"/>
      <c r="B6" s="14" t="s">
        <v>17</v>
      </c>
      <c r="C6" s="15">
        <f>VLOOKUP(B:B,Sheet1!A:L,2,FALSE)</f>
        <v>33.48</v>
      </c>
      <c r="D6" s="15" t="str">
        <f>VLOOKUP(B:B,Sheet1!A:L,3,FALSE)</f>
        <v>17.75</v>
      </c>
      <c r="E6" s="15" t="str">
        <f>VLOOKUP(B:B,Sheet1!A:L,4,FALSE)</f>
        <v>15</v>
      </c>
      <c r="F6" s="15" t="str">
        <f>VLOOKUP(B:B,Sheet1!A:L,5,FALSE)</f>
        <v>--</v>
      </c>
      <c r="G6" s="15" t="str">
        <f>VLOOKUP(B:B,Sheet1!A:L,6,FALSE)</f>
        <v>5</v>
      </c>
      <c r="H6" s="15" t="str">
        <f>VLOOKUP(B:B,Sheet1!A:L,7,FALSE)</f>
        <v>5</v>
      </c>
      <c r="I6" s="15" t="str">
        <f>VLOOKUP(B:B,Sheet1!A:L,8,FALSE)</f>
        <v>5</v>
      </c>
      <c r="J6" s="15" t="str">
        <f>VLOOKUP(B:B,Sheet1!A:L,9,FALSE)</f>
        <v>5</v>
      </c>
      <c r="K6" s="15">
        <f>VLOOKUP(B:B,Sheet1!A:L,10,FALSE)</f>
        <v>90.77</v>
      </c>
      <c r="L6" s="15">
        <f>VLOOKUP(B:B,Sheet1!A:L,11,FALSE)</f>
        <v>4</v>
      </c>
      <c r="M6" s="15" t="str">
        <f>VLOOKUP(B:B,Sheet1!A:L,12,FALSE)</f>
        <v>好</v>
      </c>
    </row>
    <row r="7" spans="1:13" s="6" customFormat="1" ht="16.5" customHeight="1">
      <c r="A7" s="20"/>
      <c r="B7" s="14" t="s">
        <v>18</v>
      </c>
      <c r="C7" s="15">
        <f>VLOOKUP(B:B,Sheet1!A:L,2,FALSE)</f>
        <v>36.29</v>
      </c>
      <c r="D7" s="15" t="str">
        <f>VLOOKUP(B:B,Sheet1!A:L,3,FALSE)</f>
        <v>14.88</v>
      </c>
      <c r="E7" s="15" t="str">
        <f>VLOOKUP(B:B,Sheet1!A:L,4,FALSE)</f>
        <v>15</v>
      </c>
      <c r="F7" s="15" t="str">
        <f>VLOOKUP(B:B,Sheet1!A:L,5,FALSE)</f>
        <v>--</v>
      </c>
      <c r="G7" s="15" t="str">
        <f>VLOOKUP(B:B,Sheet1!A:L,6,FALSE)</f>
        <v>5</v>
      </c>
      <c r="H7" s="15" t="str">
        <f>VLOOKUP(B:B,Sheet1!A:L,7,FALSE)</f>
        <v>5</v>
      </c>
      <c r="I7" s="15" t="str">
        <f>VLOOKUP(B:B,Sheet1!A:L,8,FALSE)</f>
        <v>5</v>
      </c>
      <c r="J7" s="15" t="str">
        <f>VLOOKUP(B:B,Sheet1!A:L,9,FALSE)</f>
        <v>5</v>
      </c>
      <c r="K7" s="15">
        <f>VLOOKUP(B:B,Sheet1!A:L,10,FALSE)</f>
        <v>90.71</v>
      </c>
      <c r="L7" s="15">
        <f>VLOOKUP(B:B,Sheet1!A:L,11,FALSE)</f>
        <v>5</v>
      </c>
      <c r="M7" s="15" t="str">
        <f>VLOOKUP(B:B,Sheet1!A:L,12,FALSE)</f>
        <v>较好</v>
      </c>
    </row>
    <row r="8" spans="1:13" s="6" customFormat="1" ht="16.5" customHeight="1">
      <c r="A8" s="20"/>
      <c r="B8" s="14" t="s">
        <v>19</v>
      </c>
      <c r="C8" s="15">
        <f>VLOOKUP(B:B,Sheet1!A:L,2,FALSE)</f>
        <v>33.69</v>
      </c>
      <c r="D8" s="15" t="str">
        <f>VLOOKUP(B:B,Sheet1!A:L,3,FALSE)</f>
        <v>16.79</v>
      </c>
      <c r="E8" s="15" t="str">
        <f>VLOOKUP(B:B,Sheet1!A:L,4,FALSE)</f>
        <v>15</v>
      </c>
      <c r="F8" s="15" t="str">
        <f>VLOOKUP(B:B,Sheet1!A:L,5,FALSE)</f>
        <v>--</v>
      </c>
      <c r="G8" s="15" t="str">
        <f>VLOOKUP(B:B,Sheet1!A:L,6,FALSE)</f>
        <v>5</v>
      </c>
      <c r="H8" s="15" t="str">
        <f>VLOOKUP(B:B,Sheet1!A:L,7,FALSE)</f>
        <v>5</v>
      </c>
      <c r="I8" s="15" t="str">
        <f>VLOOKUP(B:B,Sheet1!A:L,8,FALSE)</f>
        <v>5</v>
      </c>
      <c r="J8" s="15" t="str">
        <f>VLOOKUP(B:B,Sheet1!A:L,9,FALSE)</f>
        <v>5</v>
      </c>
      <c r="K8" s="15">
        <f>VLOOKUP(B:B,Sheet1!A:L,10,FALSE)</f>
        <v>89.98</v>
      </c>
      <c r="L8" s="15">
        <f>VLOOKUP(B:B,Sheet1!A:L,11,FALSE)</f>
        <v>6</v>
      </c>
      <c r="M8" s="15" t="str">
        <f>VLOOKUP(B:B,Sheet1!A:L,12,FALSE)</f>
        <v>较好</v>
      </c>
    </row>
    <row r="9" spans="1:13" s="6" customFormat="1" ht="16.5" customHeight="1">
      <c r="A9" s="20"/>
      <c r="B9" s="14" t="s">
        <v>20</v>
      </c>
      <c r="C9" s="15">
        <f>VLOOKUP(B:B,Sheet1!A:L,2,FALSE)</f>
        <v>34.36</v>
      </c>
      <c r="D9" s="15" t="str">
        <f>VLOOKUP(B:B,Sheet1!A:L,3,FALSE)</f>
        <v>16.11</v>
      </c>
      <c r="E9" s="15" t="str">
        <f>VLOOKUP(B:B,Sheet1!A:L,4,FALSE)</f>
        <v>15</v>
      </c>
      <c r="F9" s="15" t="str">
        <f>VLOOKUP(B:B,Sheet1!A:L,5,FALSE)</f>
        <v>--</v>
      </c>
      <c r="G9" s="15" t="str">
        <f>VLOOKUP(B:B,Sheet1!A:L,6,FALSE)</f>
        <v>5</v>
      </c>
      <c r="H9" s="15" t="str">
        <f>VLOOKUP(B:B,Sheet1!A:L,7,FALSE)</f>
        <v>5</v>
      </c>
      <c r="I9" s="15" t="str">
        <f>VLOOKUP(B:B,Sheet1!A:L,8,FALSE)</f>
        <v>5</v>
      </c>
      <c r="J9" s="15" t="str">
        <f>VLOOKUP(B:B,Sheet1!A:L,9,FALSE)</f>
        <v>5</v>
      </c>
      <c r="K9" s="15">
        <f>VLOOKUP(B:B,Sheet1!A:L,10,FALSE)</f>
        <v>89.97</v>
      </c>
      <c r="L9" s="15">
        <f>VLOOKUP(B:B,Sheet1!A:L,11,FALSE)</f>
        <v>7</v>
      </c>
      <c r="M9" s="15" t="str">
        <f>VLOOKUP(B:B,Sheet1!A:L,12,FALSE)</f>
        <v>较好</v>
      </c>
    </row>
    <row r="10" spans="1:13" s="6" customFormat="1" ht="16.5" customHeight="1">
      <c r="A10" s="20"/>
      <c r="B10" s="14" t="s">
        <v>21</v>
      </c>
      <c r="C10" s="15">
        <f>VLOOKUP(B:B,Sheet1!A:L,2,FALSE)</f>
        <v>33.65</v>
      </c>
      <c r="D10" s="15" t="str">
        <f>VLOOKUP(B:B,Sheet1!A:L,3,FALSE)</f>
        <v>16.53</v>
      </c>
      <c r="E10" s="15" t="str">
        <f>VLOOKUP(B:B,Sheet1!A:L,4,FALSE)</f>
        <v>15</v>
      </c>
      <c r="F10" s="15" t="str">
        <f>VLOOKUP(B:B,Sheet1!A:L,5,FALSE)</f>
        <v>--</v>
      </c>
      <c r="G10" s="15" t="str">
        <f>VLOOKUP(B:B,Sheet1!A:L,6,FALSE)</f>
        <v>5</v>
      </c>
      <c r="H10" s="15" t="str">
        <f>VLOOKUP(B:B,Sheet1!A:L,7,FALSE)</f>
        <v>5</v>
      </c>
      <c r="I10" s="15" t="str">
        <f>VLOOKUP(B:B,Sheet1!A:L,8,FALSE)</f>
        <v>5</v>
      </c>
      <c r="J10" s="15" t="str">
        <f>VLOOKUP(B:B,Sheet1!A:L,9,FALSE)</f>
        <v>5</v>
      </c>
      <c r="K10" s="15">
        <f>VLOOKUP(B:B,Sheet1!A:L,10,FALSE)</f>
        <v>89.66</v>
      </c>
      <c r="L10" s="15">
        <f>VLOOKUP(B:B,Sheet1!A:L,11,FALSE)</f>
        <v>8</v>
      </c>
      <c r="M10" s="15" t="str">
        <f>VLOOKUP(B:B,Sheet1!A:L,12,FALSE)</f>
        <v>较好</v>
      </c>
    </row>
    <row r="11" spans="1:13" s="6" customFormat="1" ht="16.5" customHeight="1">
      <c r="A11" s="20"/>
      <c r="B11" s="14" t="s">
        <v>22</v>
      </c>
      <c r="C11" s="15">
        <f>VLOOKUP(B:B,Sheet1!A:L,2,FALSE)</f>
        <v>34.06</v>
      </c>
      <c r="D11" s="15" t="str">
        <f>VLOOKUP(B:B,Sheet1!A:L,3,FALSE)</f>
        <v>15.93</v>
      </c>
      <c r="E11" s="15" t="str">
        <f>VLOOKUP(B:B,Sheet1!A:L,4,FALSE)</f>
        <v>15</v>
      </c>
      <c r="F11" s="15" t="str">
        <f>VLOOKUP(B:B,Sheet1!A:L,5,FALSE)</f>
        <v>--</v>
      </c>
      <c r="G11" s="15" t="str">
        <f>VLOOKUP(B:B,Sheet1!A:L,6,FALSE)</f>
        <v>5</v>
      </c>
      <c r="H11" s="15" t="str">
        <f>VLOOKUP(B:B,Sheet1!A:L,7,FALSE)</f>
        <v>5</v>
      </c>
      <c r="I11" s="15" t="str">
        <f>VLOOKUP(B:B,Sheet1!A:L,8,FALSE)</f>
        <v>5</v>
      </c>
      <c r="J11" s="15" t="str">
        <f>VLOOKUP(B:B,Sheet1!A:L,9,FALSE)</f>
        <v>5</v>
      </c>
      <c r="K11" s="15">
        <f>VLOOKUP(B:B,Sheet1!A:L,10,FALSE)</f>
        <v>89.46</v>
      </c>
      <c r="L11" s="15">
        <f>VLOOKUP(B:B,Sheet1!A:L,11,FALSE)</f>
        <v>9</v>
      </c>
      <c r="M11" s="15" t="str">
        <f>VLOOKUP(B:B,Sheet1!A:L,12,FALSE)</f>
        <v>较好</v>
      </c>
    </row>
    <row r="12" spans="1:13" s="6" customFormat="1" ht="16.5" customHeight="1">
      <c r="A12" s="20"/>
      <c r="B12" s="14" t="s">
        <v>23</v>
      </c>
      <c r="C12" s="15">
        <f>VLOOKUP(B:B,Sheet1!A:L,2,FALSE)</f>
        <v>34.41</v>
      </c>
      <c r="D12" s="15" t="str">
        <f>VLOOKUP(B:B,Sheet1!A:L,3,FALSE)</f>
        <v>15.62</v>
      </c>
      <c r="E12" s="15" t="str">
        <f>VLOOKUP(B:B,Sheet1!A:L,4,FALSE)</f>
        <v>15</v>
      </c>
      <c r="F12" s="15" t="str">
        <f>VLOOKUP(B:B,Sheet1!A:L,5,FALSE)</f>
        <v>--</v>
      </c>
      <c r="G12" s="15" t="str">
        <f>VLOOKUP(B:B,Sheet1!A:L,6,FALSE)</f>
        <v>5</v>
      </c>
      <c r="H12" s="15" t="str">
        <f>VLOOKUP(B:B,Sheet1!A:L,7,FALSE)</f>
        <v>5</v>
      </c>
      <c r="I12" s="15" t="str">
        <f>VLOOKUP(B:B,Sheet1!A:L,8,FALSE)</f>
        <v>5</v>
      </c>
      <c r="J12" s="15" t="str">
        <f>VLOOKUP(B:B,Sheet1!A:L,9,FALSE)</f>
        <v>4.83</v>
      </c>
      <c r="K12" s="15">
        <f>VLOOKUP(B:B,Sheet1!A:L,10,FALSE)</f>
        <v>89.33</v>
      </c>
      <c r="L12" s="15">
        <f>VLOOKUP(B:B,Sheet1!A:L,11,FALSE)</f>
        <v>10</v>
      </c>
      <c r="M12" s="15" t="str">
        <f>VLOOKUP(B:B,Sheet1!A:L,12,FALSE)</f>
        <v>较好</v>
      </c>
    </row>
    <row r="13" spans="1:13" s="6" customFormat="1" ht="16.5" customHeight="1">
      <c r="A13" s="20"/>
      <c r="B13" s="14" t="s">
        <v>24</v>
      </c>
      <c r="C13" s="15">
        <f>VLOOKUP(B:B,Sheet1!A:L,2,FALSE)</f>
        <v>32.97</v>
      </c>
      <c r="D13" s="15" t="str">
        <f>VLOOKUP(B:B,Sheet1!A:L,3,FALSE)</f>
        <v>16.83</v>
      </c>
      <c r="E13" s="15" t="str">
        <f>VLOOKUP(B:B,Sheet1!A:L,4,FALSE)</f>
        <v>15</v>
      </c>
      <c r="F13" s="15" t="str">
        <f>VLOOKUP(B:B,Sheet1!A:L,5,FALSE)</f>
        <v>--</v>
      </c>
      <c r="G13" s="15" t="str">
        <f>VLOOKUP(B:B,Sheet1!A:L,6,FALSE)</f>
        <v>5</v>
      </c>
      <c r="H13" s="15" t="str">
        <f>VLOOKUP(B:B,Sheet1!A:L,7,FALSE)</f>
        <v>5</v>
      </c>
      <c r="I13" s="15" t="str">
        <f>VLOOKUP(B:B,Sheet1!A:L,8,FALSE)</f>
        <v>5</v>
      </c>
      <c r="J13" s="15" t="str">
        <f>VLOOKUP(B:B,Sheet1!A:L,9,FALSE)</f>
        <v>5</v>
      </c>
      <c r="K13" s="15">
        <f>VLOOKUP(B:B,Sheet1!A:L,10,FALSE)</f>
        <v>89.26</v>
      </c>
      <c r="L13" s="15">
        <f>VLOOKUP(B:B,Sheet1!A:L,11,FALSE)</f>
        <v>11</v>
      </c>
      <c r="M13" s="15" t="str">
        <f>VLOOKUP(B:B,Sheet1!A:L,12,FALSE)</f>
        <v>较好</v>
      </c>
    </row>
    <row r="14" spans="1:13" s="6" customFormat="1" ht="16.5" customHeight="1">
      <c r="A14" s="20"/>
      <c r="B14" s="14" t="s">
        <v>25</v>
      </c>
      <c r="C14" s="15">
        <f>VLOOKUP(B:B,Sheet1!A:L,2,FALSE)</f>
        <v>34.85</v>
      </c>
      <c r="D14" s="15" t="str">
        <f>VLOOKUP(B:B,Sheet1!A:L,3,FALSE)</f>
        <v>15</v>
      </c>
      <c r="E14" s="15" t="str">
        <f>VLOOKUP(B:B,Sheet1!A:L,4,FALSE)</f>
        <v>15</v>
      </c>
      <c r="F14" s="15" t="str">
        <f>VLOOKUP(B:B,Sheet1!A:L,5,FALSE)</f>
        <v>--</v>
      </c>
      <c r="G14" s="15" t="str">
        <f>VLOOKUP(B:B,Sheet1!A:L,6,FALSE)</f>
        <v>5</v>
      </c>
      <c r="H14" s="15" t="str">
        <f>VLOOKUP(B:B,Sheet1!A:L,7,FALSE)</f>
        <v>5</v>
      </c>
      <c r="I14" s="15" t="str">
        <f>VLOOKUP(B:B,Sheet1!A:L,8,FALSE)</f>
        <v>5</v>
      </c>
      <c r="J14" s="15" t="str">
        <f>VLOOKUP(B:B,Sheet1!A:L,9,FALSE)</f>
        <v>4.75</v>
      </c>
      <c r="K14" s="15">
        <f>VLOOKUP(B:B,Sheet1!A:L,10,FALSE)</f>
        <v>89.05</v>
      </c>
      <c r="L14" s="15">
        <f>VLOOKUP(B:B,Sheet1!A:L,11,FALSE)</f>
        <v>12</v>
      </c>
      <c r="M14" s="15" t="str">
        <f>VLOOKUP(B:B,Sheet1!A:L,12,FALSE)</f>
        <v>一般</v>
      </c>
    </row>
    <row r="15" spans="1:13" s="6" customFormat="1" ht="16.5" customHeight="1">
      <c r="A15" s="20"/>
      <c r="B15" s="14" t="s">
        <v>26</v>
      </c>
      <c r="C15" s="15">
        <f>VLOOKUP(B:B,Sheet1!A:L,2,FALSE)</f>
        <v>33.84</v>
      </c>
      <c r="D15" s="15" t="str">
        <f>VLOOKUP(B:B,Sheet1!A:L,3,FALSE)</f>
        <v>15.79</v>
      </c>
      <c r="E15" s="15" t="str">
        <f>VLOOKUP(B:B,Sheet1!A:L,4,FALSE)</f>
        <v>15</v>
      </c>
      <c r="F15" s="15" t="str">
        <f>VLOOKUP(B:B,Sheet1!A:L,5,FALSE)</f>
        <v>--</v>
      </c>
      <c r="G15" s="15" t="str">
        <f>VLOOKUP(B:B,Sheet1!A:L,6,FALSE)</f>
        <v>5</v>
      </c>
      <c r="H15" s="15" t="str">
        <f>VLOOKUP(B:B,Sheet1!A:L,7,FALSE)</f>
        <v>4.98</v>
      </c>
      <c r="I15" s="15" t="str">
        <f>VLOOKUP(B:B,Sheet1!A:L,8,FALSE)</f>
        <v>5</v>
      </c>
      <c r="J15" s="15" t="str">
        <f>VLOOKUP(B:B,Sheet1!A:L,9,FALSE)</f>
        <v>4.88</v>
      </c>
      <c r="K15" s="15">
        <f>VLOOKUP(B:B,Sheet1!A:L,10,FALSE)</f>
        <v>88.94</v>
      </c>
      <c r="L15" s="15">
        <f>VLOOKUP(B:B,Sheet1!A:L,11,FALSE)</f>
        <v>13</v>
      </c>
      <c r="M15" s="15" t="str">
        <f>VLOOKUP(B:B,Sheet1!A:L,12,FALSE)</f>
        <v>一般</v>
      </c>
    </row>
    <row r="16" spans="1:13" s="6" customFormat="1" ht="16.5" customHeight="1">
      <c r="A16" s="20"/>
      <c r="B16" s="14" t="s">
        <v>27</v>
      </c>
      <c r="C16" s="15">
        <f>VLOOKUP(B:B,Sheet1!A:L,2,FALSE)</f>
        <v>33.57</v>
      </c>
      <c r="D16" s="15" t="str">
        <f>VLOOKUP(B:B,Sheet1!A:L,3,FALSE)</f>
        <v>15.79</v>
      </c>
      <c r="E16" s="15" t="str">
        <f>VLOOKUP(B:B,Sheet1!A:L,4,FALSE)</f>
        <v>15</v>
      </c>
      <c r="F16" s="15" t="str">
        <f>VLOOKUP(B:B,Sheet1!A:L,5,FALSE)</f>
        <v>--</v>
      </c>
      <c r="G16" s="15" t="str">
        <f>VLOOKUP(B:B,Sheet1!A:L,6,FALSE)</f>
        <v>5</v>
      </c>
      <c r="H16" s="15" t="str">
        <f>VLOOKUP(B:B,Sheet1!A:L,7,FALSE)</f>
        <v>5</v>
      </c>
      <c r="I16" s="15" t="str">
        <f>VLOOKUP(B:B,Sheet1!A:L,8,FALSE)</f>
        <v>5</v>
      </c>
      <c r="J16" s="15" t="str">
        <f>VLOOKUP(B:B,Sheet1!A:L,9,FALSE)</f>
        <v>5</v>
      </c>
      <c r="K16" s="15">
        <f>VLOOKUP(B:B,Sheet1!A:L,10,FALSE)</f>
        <v>88.8</v>
      </c>
      <c r="L16" s="15">
        <f>VLOOKUP(B:B,Sheet1!A:L,11,FALSE)</f>
        <v>14</v>
      </c>
      <c r="M16" s="15" t="str">
        <f>VLOOKUP(B:B,Sheet1!A:L,12,FALSE)</f>
        <v>一般</v>
      </c>
    </row>
    <row r="17" spans="1:13" s="6" customFormat="1" ht="16.5" customHeight="1">
      <c r="A17" s="20"/>
      <c r="B17" s="14" t="s">
        <v>28</v>
      </c>
      <c r="C17" s="15">
        <f>VLOOKUP(B:B,Sheet1!A:L,2,FALSE)</f>
        <v>33.95</v>
      </c>
      <c r="D17" s="15" t="str">
        <f>VLOOKUP(B:B,Sheet1!A:L,3,FALSE)</f>
        <v>15.34</v>
      </c>
      <c r="E17" s="15" t="str">
        <f>VLOOKUP(B:B,Sheet1!A:L,4,FALSE)</f>
        <v>15</v>
      </c>
      <c r="F17" s="15" t="str">
        <f>VLOOKUP(B:B,Sheet1!A:L,5,FALSE)</f>
        <v>--</v>
      </c>
      <c r="G17" s="15" t="str">
        <f>VLOOKUP(B:B,Sheet1!A:L,6,FALSE)</f>
        <v>5</v>
      </c>
      <c r="H17" s="15" t="str">
        <f>VLOOKUP(B:B,Sheet1!A:L,7,FALSE)</f>
        <v>5</v>
      </c>
      <c r="I17" s="15" t="str">
        <f>VLOOKUP(B:B,Sheet1!A:L,8,FALSE)</f>
        <v>5</v>
      </c>
      <c r="J17" s="15" t="str">
        <f>VLOOKUP(B:B,Sheet1!A:L,9,FALSE)</f>
        <v>5</v>
      </c>
      <c r="K17" s="15">
        <f>VLOOKUP(B:B,Sheet1!A:L,10,FALSE)</f>
        <v>88.73</v>
      </c>
      <c r="L17" s="15">
        <f>VLOOKUP(B:B,Sheet1!A:L,11,FALSE)</f>
        <v>15</v>
      </c>
      <c r="M17" s="15" t="str">
        <f>VLOOKUP(B:B,Sheet1!A:L,12,FALSE)</f>
        <v>一般</v>
      </c>
    </row>
    <row r="18" spans="1:13" s="6" customFormat="1" ht="16.5" customHeight="1">
      <c r="A18" s="20"/>
      <c r="B18" s="14" t="s">
        <v>29</v>
      </c>
      <c r="C18" s="15">
        <f>VLOOKUP(B:B,Sheet1!A:L,2,FALSE)</f>
        <v>33.49</v>
      </c>
      <c r="D18" s="15" t="str">
        <f>VLOOKUP(B:B,Sheet1!A:L,3,FALSE)</f>
        <v>15.76</v>
      </c>
      <c r="E18" s="15" t="str">
        <f>VLOOKUP(B:B,Sheet1!A:L,4,FALSE)</f>
        <v>15</v>
      </c>
      <c r="F18" s="15" t="str">
        <f>VLOOKUP(B:B,Sheet1!A:L,5,FALSE)</f>
        <v>--</v>
      </c>
      <c r="G18" s="15" t="str">
        <f>VLOOKUP(B:B,Sheet1!A:L,6,FALSE)</f>
        <v>5</v>
      </c>
      <c r="H18" s="15" t="str">
        <f>VLOOKUP(B:B,Sheet1!A:L,7,FALSE)</f>
        <v>5</v>
      </c>
      <c r="I18" s="15" t="str">
        <f>VLOOKUP(B:B,Sheet1!A:L,8,FALSE)</f>
        <v>5</v>
      </c>
      <c r="J18" s="15" t="str">
        <f>VLOOKUP(B:B,Sheet1!A:L,9,FALSE)</f>
        <v>5</v>
      </c>
      <c r="K18" s="15">
        <f>VLOOKUP(B:B,Sheet1!A:L,10,FALSE)</f>
        <v>88.68</v>
      </c>
      <c r="L18" s="15">
        <f>VLOOKUP(B:B,Sheet1!A:L,11,FALSE)</f>
        <v>16</v>
      </c>
      <c r="M18" s="15" t="str">
        <f>VLOOKUP(B:B,Sheet1!A:L,12,FALSE)</f>
        <v>一般</v>
      </c>
    </row>
    <row r="19" spans="1:13" s="6" customFormat="1" ht="16.5" customHeight="1">
      <c r="A19" s="20"/>
      <c r="B19" s="14" t="s">
        <v>30</v>
      </c>
      <c r="C19" s="15">
        <f>VLOOKUP(B:B,Sheet1!A:L,2,FALSE)</f>
        <v>34.72</v>
      </c>
      <c r="D19" s="15" t="str">
        <f>VLOOKUP(B:B,Sheet1!A:L,3,FALSE)</f>
        <v>14.94</v>
      </c>
      <c r="E19" s="15" t="str">
        <f>VLOOKUP(B:B,Sheet1!A:L,4,FALSE)</f>
        <v>14.93</v>
      </c>
      <c r="F19" s="15" t="str">
        <f>VLOOKUP(B:B,Sheet1!A:L,5,FALSE)</f>
        <v>--</v>
      </c>
      <c r="G19" s="15" t="str">
        <f>VLOOKUP(B:B,Sheet1!A:L,6,FALSE)</f>
        <v>5</v>
      </c>
      <c r="H19" s="15" t="str">
        <f>VLOOKUP(B:B,Sheet1!A:L,7,FALSE)</f>
        <v>4.76</v>
      </c>
      <c r="I19" s="15" t="str">
        <f>VLOOKUP(B:B,Sheet1!A:L,8,FALSE)</f>
        <v>5</v>
      </c>
      <c r="J19" s="15" t="str">
        <f>VLOOKUP(B:B,Sheet1!A:L,9,FALSE)</f>
        <v>4.72</v>
      </c>
      <c r="K19" s="15">
        <f>VLOOKUP(B:B,Sheet1!A:L,10,FALSE)</f>
        <v>88.5</v>
      </c>
      <c r="L19" s="15">
        <f>VLOOKUP(B:B,Sheet1!A:L,11,FALSE)</f>
        <v>17</v>
      </c>
      <c r="M19" s="15" t="str">
        <f>VLOOKUP(B:B,Sheet1!A:L,12,FALSE)</f>
        <v>一般</v>
      </c>
    </row>
    <row r="20" spans="1:13" s="6" customFormat="1" ht="16.5" customHeight="1">
      <c r="A20" s="20"/>
      <c r="B20" s="14" t="s">
        <v>31</v>
      </c>
      <c r="C20" s="15">
        <f>VLOOKUP(B:B,Sheet1!A:L,2,FALSE)</f>
        <v>33.42</v>
      </c>
      <c r="D20" s="15" t="str">
        <f>VLOOKUP(B:B,Sheet1!A:L,3,FALSE)</f>
        <v>15.37</v>
      </c>
      <c r="E20" s="15" t="str">
        <f>VLOOKUP(B:B,Sheet1!A:L,4,FALSE)</f>
        <v>15</v>
      </c>
      <c r="F20" s="15" t="str">
        <f>VLOOKUP(B:B,Sheet1!A:L,5,FALSE)</f>
        <v>--</v>
      </c>
      <c r="G20" s="15" t="str">
        <f>VLOOKUP(B:B,Sheet1!A:L,6,FALSE)</f>
        <v>5</v>
      </c>
      <c r="H20" s="15" t="str">
        <f>VLOOKUP(B:B,Sheet1!A:L,7,FALSE)</f>
        <v>5</v>
      </c>
      <c r="I20" s="15" t="str">
        <f>VLOOKUP(B:B,Sheet1!A:L,8,FALSE)</f>
        <v>5</v>
      </c>
      <c r="J20" s="15" t="str">
        <f>VLOOKUP(B:B,Sheet1!A:L,9,FALSE)</f>
        <v>5</v>
      </c>
      <c r="K20" s="15">
        <f>VLOOKUP(B:B,Sheet1!A:L,10,FALSE)</f>
        <v>88.2</v>
      </c>
      <c r="L20" s="15">
        <f>VLOOKUP(B:B,Sheet1!A:L,11,FALSE)</f>
        <v>18</v>
      </c>
      <c r="M20" s="15" t="str">
        <f>VLOOKUP(B:B,Sheet1!A:L,12,FALSE)</f>
        <v>一般</v>
      </c>
    </row>
    <row r="21" spans="1:13" s="6" customFormat="1" ht="16.5" customHeight="1">
      <c r="A21" s="20"/>
      <c r="B21" s="14" t="s">
        <v>32</v>
      </c>
      <c r="C21" s="15">
        <f>VLOOKUP(B:B,Sheet1!A:L,2,FALSE)</f>
        <v>33.85</v>
      </c>
      <c r="D21" s="15" t="str">
        <f>VLOOKUP(B:B,Sheet1!A:L,3,FALSE)</f>
        <v>15.62</v>
      </c>
      <c r="E21" s="15" t="str">
        <f>VLOOKUP(B:B,Sheet1!A:L,4,FALSE)</f>
        <v>14.78</v>
      </c>
      <c r="F21" s="15" t="str">
        <f>VLOOKUP(B:B,Sheet1!A:L,5,FALSE)</f>
        <v>--</v>
      </c>
      <c r="G21" s="15" t="str">
        <f>VLOOKUP(B:B,Sheet1!A:L,6,FALSE)</f>
        <v>5</v>
      </c>
      <c r="H21" s="15" t="str">
        <f>VLOOKUP(B:B,Sheet1!A:L,7,FALSE)</f>
        <v>4.26</v>
      </c>
      <c r="I21" s="15" t="str">
        <f>VLOOKUP(B:B,Sheet1!A:L,8,FALSE)</f>
        <v>5</v>
      </c>
      <c r="J21" s="15" t="str">
        <f>VLOOKUP(B:B,Sheet1!A:L,9,FALSE)</f>
        <v>4.81</v>
      </c>
      <c r="K21" s="15">
        <f>VLOOKUP(B:B,Sheet1!A:L,10,FALSE)</f>
        <v>87.71</v>
      </c>
      <c r="L21" s="15">
        <f>VLOOKUP(B:B,Sheet1!A:L,11,FALSE)</f>
        <v>19</v>
      </c>
      <c r="M21" s="15" t="str">
        <f>VLOOKUP(B:B,Sheet1!A:L,12,FALSE)</f>
        <v>一般</v>
      </c>
    </row>
    <row r="22" spans="1:13" s="6" customFormat="1" ht="16.5" customHeight="1">
      <c r="A22" s="20"/>
      <c r="B22" s="14" t="s">
        <v>33</v>
      </c>
      <c r="C22" s="15">
        <f>VLOOKUP(B:B,Sheet1!A:L,2,FALSE)</f>
        <v>34.41</v>
      </c>
      <c r="D22" s="15" t="str">
        <f>VLOOKUP(B:B,Sheet1!A:L,3,FALSE)</f>
        <v>16.83</v>
      </c>
      <c r="E22" s="15" t="str">
        <f>VLOOKUP(B:B,Sheet1!A:L,4,FALSE)</f>
        <v>14.32</v>
      </c>
      <c r="F22" s="15" t="str">
        <f>VLOOKUP(B:B,Sheet1!A:L,5,FALSE)</f>
        <v>--</v>
      </c>
      <c r="G22" s="15" t="str">
        <f>VLOOKUP(B:B,Sheet1!A:L,6,FALSE)</f>
        <v>5</v>
      </c>
      <c r="H22" s="15" t="str">
        <f>VLOOKUP(B:B,Sheet1!A:L,7,FALSE)</f>
        <v>2.72</v>
      </c>
      <c r="I22" s="15" t="str">
        <f>VLOOKUP(B:B,Sheet1!A:L,8,FALSE)</f>
        <v>5</v>
      </c>
      <c r="J22" s="15" t="str">
        <f>VLOOKUP(B:B,Sheet1!A:L,9,FALSE)</f>
        <v>5</v>
      </c>
      <c r="K22" s="15">
        <f>VLOOKUP(B:B,Sheet1!A:L,10,FALSE)</f>
        <v>87.66</v>
      </c>
      <c r="L22" s="15">
        <f>VLOOKUP(B:B,Sheet1!A:L,11,FALSE)</f>
        <v>20</v>
      </c>
      <c r="M22" s="15" t="str">
        <f>VLOOKUP(B:B,Sheet1!A:L,12,FALSE)</f>
        <v>一般</v>
      </c>
    </row>
    <row r="23" spans="1:13" s="6" customFormat="1" ht="16.5" customHeight="1">
      <c r="A23" s="20"/>
      <c r="B23" s="14" t="s">
        <v>34</v>
      </c>
      <c r="C23" s="15">
        <f>VLOOKUP(B:B,Sheet1!A:L,2,FALSE)</f>
        <v>33.61</v>
      </c>
      <c r="D23" s="15" t="str">
        <f>VLOOKUP(B:B,Sheet1!A:L,3,FALSE)</f>
        <v>14.65</v>
      </c>
      <c r="E23" s="15" t="str">
        <f>VLOOKUP(B:B,Sheet1!A:L,4,FALSE)</f>
        <v>15</v>
      </c>
      <c r="F23" s="15" t="str">
        <f>VLOOKUP(B:B,Sheet1!A:L,5,FALSE)</f>
        <v>--</v>
      </c>
      <c r="G23" s="15" t="str">
        <f>VLOOKUP(B:B,Sheet1!A:L,6,FALSE)</f>
        <v>5</v>
      </c>
      <c r="H23" s="15" t="str">
        <f>VLOOKUP(B:B,Sheet1!A:L,7,FALSE)</f>
        <v>5</v>
      </c>
      <c r="I23" s="15" t="str">
        <f>VLOOKUP(B:B,Sheet1!A:L,8,FALSE)</f>
        <v>5</v>
      </c>
      <c r="J23" s="15" t="str">
        <f>VLOOKUP(B:B,Sheet1!A:L,9,FALSE)</f>
        <v>4.88</v>
      </c>
      <c r="K23" s="15">
        <f>VLOOKUP(B:B,Sheet1!A:L,10,FALSE)</f>
        <v>87.52</v>
      </c>
      <c r="L23" s="15">
        <f>VLOOKUP(B:B,Sheet1!A:L,11,FALSE)</f>
        <v>21</v>
      </c>
      <c r="M23" s="15" t="str">
        <f>VLOOKUP(B:B,Sheet1!A:L,12,FALSE)</f>
        <v>差</v>
      </c>
    </row>
    <row r="24" spans="1:13" s="6" customFormat="1" ht="16.5" customHeight="1">
      <c r="A24" s="20"/>
      <c r="B24" s="14" t="s">
        <v>35</v>
      </c>
      <c r="C24" s="15">
        <f>VLOOKUP(B:B,Sheet1!A:L,2,FALSE)</f>
        <v>33.47</v>
      </c>
      <c r="D24" s="15" t="str">
        <f>VLOOKUP(B:B,Sheet1!A:L,3,FALSE)</f>
        <v>15.45</v>
      </c>
      <c r="E24" s="15" t="str">
        <f>VLOOKUP(B:B,Sheet1!A:L,4,FALSE)</f>
        <v>15</v>
      </c>
      <c r="F24" s="15" t="str">
        <f>VLOOKUP(B:B,Sheet1!A:L,5,FALSE)</f>
        <v>--</v>
      </c>
      <c r="G24" s="15" t="str">
        <f>VLOOKUP(B:B,Sheet1!A:L,6,FALSE)</f>
        <v>5</v>
      </c>
      <c r="H24" s="15" t="str">
        <f>VLOOKUP(B:B,Sheet1!A:L,7,FALSE)</f>
        <v>5</v>
      </c>
      <c r="I24" s="15" t="str">
        <f>VLOOKUP(B:B,Sheet1!A:L,8,FALSE)</f>
        <v>5</v>
      </c>
      <c r="J24" s="15" t="str">
        <f>VLOOKUP(B:B,Sheet1!A:L,9,FALSE)</f>
        <v>3.53</v>
      </c>
      <c r="K24" s="15">
        <f>VLOOKUP(B:B,Sheet1!A:L,10,FALSE)</f>
        <v>86.79</v>
      </c>
      <c r="L24" s="15">
        <f>VLOOKUP(B:B,Sheet1!A:L,11,FALSE)</f>
        <v>22</v>
      </c>
      <c r="M24" s="15" t="str">
        <f>VLOOKUP(B:B,Sheet1!A:L,12,FALSE)</f>
        <v>差</v>
      </c>
    </row>
    <row r="25" spans="1:13" ht="16.5" customHeight="1">
      <c r="A25" s="20" t="s">
        <v>36</v>
      </c>
      <c r="B25" s="14" t="s">
        <v>37</v>
      </c>
      <c r="C25" s="15">
        <f>VLOOKUP(B:B,Sheet1!A:L,2,FALSE)</f>
        <v>37.31</v>
      </c>
      <c r="D25" s="15" t="str">
        <f>VLOOKUP(B:B,Sheet1!A:L,3,FALSE)</f>
        <v>15.96</v>
      </c>
      <c r="E25" s="15" t="str">
        <f>VLOOKUP(B:B,Sheet1!A:L,4,FALSE)</f>
        <v>15</v>
      </c>
      <c r="F25" s="15" t="str">
        <f>VLOOKUP(B:B,Sheet1!A:L,5,FALSE)</f>
        <v>5</v>
      </c>
      <c r="G25" s="15" t="str">
        <f>VLOOKUP(B:B,Sheet1!A:L,6,FALSE)</f>
        <v>5</v>
      </c>
      <c r="H25" s="15" t="str">
        <f>VLOOKUP(B:B,Sheet1!A:L,7,FALSE)</f>
        <v>5</v>
      </c>
      <c r="I25" s="15" t="str">
        <f>VLOOKUP(B:B,Sheet1!A:L,8,FALSE)</f>
        <v>5</v>
      </c>
      <c r="J25" s="15" t="str">
        <f>VLOOKUP(B:B,Sheet1!A:L,9,FALSE)</f>
        <v>4.9</v>
      </c>
      <c r="K25" s="15">
        <f>VLOOKUP(B:B,Sheet1!A:L,10,FALSE)</f>
        <v>93.17</v>
      </c>
      <c r="L25" s="15">
        <f>VLOOKUP(B:B,Sheet1!A:L,11,FALSE)</f>
        <v>1</v>
      </c>
      <c r="M25" s="15" t="str">
        <f>VLOOKUP(B:B,Sheet1!A:L,12,FALSE)</f>
        <v>好</v>
      </c>
    </row>
    <row r="26" spans="1:13" ht="16.5" customHeight="1">
      <c r="A26" s="20"/>
      <c r="B26" s="14" t="s">
        <v>38</v>
      </c>
      <c r="C26" s="15">
        <f>VLOOKUP(B:B,Sheet1!A:L,2,FALSE)</f>
        <v>36.95</v>
      </c>
      <c r="D26" s="15" t="str">
        <f>VLOOKUP(B:B,Sheet1!A:L,3,FALSE)</f>
        <v>16.12</v>
      </c>
      <c r="E26" s="15" t="str">
        <f>VLOOKUP(B:B,Sheet1!A:L,4,FALSE)</f>
        <v>15</v>
      </c>
      <c r="F26" s="15" t="str">
        <f>VLOOKUP(B:B,Sheet1!A:L,5,FALSE)</f>
        <v>5</v>
      </c>
      <c r="G26" s="15" t="str">
        <f>VLOOKUP(B:B,Sheet1!A:L,6,FALSE)</f>
        <v>5</v>
      </c>
      <c r="H26" s="15" t="str">
        <f>VLOOKUP(B:B,Sheet1!A:L,7,FALSE)</f>
        <v>5</v>
      </c>
      <c r="I26" s="15" t="str">
        <f>VLOOKUP(B:B,Sheet1!A:L,8,FALSE)</f>
        <v>5</v>
      </c>
      <c r="J26" s="15" t="str">
        <f>VLOOKUP(B:B,Sheet1!A:L,9,FALSE)</f>
        <v>--</v>
      </c>
      <c r="K26" s="15">
        <f>VLOOKUP(B:B,Sheet1!A:L,10,FALSE)</f>
        <v>92.71</v>
      </c>
      <c r="L26" s="15">
        <f>VLOOKUP(B:B,Sheet1!A:L,11,FALSE)</f>
        <v>2</v>
      </c>
      <c r="M26" s="15" t="str">
        <f>VLOOKUP(B:B,Sheet1!A:L,12,FALSE)</f>
        <v>好</v>
      </c>
    </row>
    <row r="27" spans="1:13" ht="16.5" customHeight="1">
      <c r="A27" s="20"/>
      <c r="B27" s="14" t="s">
        <v>39</v>
      </c>
      <c r="C27" s="15">
        <f>VLOOKUP(B:B,Sheet1!A:L,2,FALSE)</f>
        <v>36.4</v>
      </c>
      <c r="D27" s="15" t="str">
        <f>VLOOKUP(B:B,Sheet1!A:L,3,FALSE)</f>
        <v>15.92</v>
      </c>
      <c r="E27" s="15" t="str">
        <f>VLOOKUP(B:B,Sheet1!A:L,4,FALSE)</f>
        <v>15</v>
      </c>
      <c r="F27" s="15" t="str">
        <f>VLOOKUP(B:B,Sheet1!A:L,5,FALSE)</f>
        <v>5</v>
      </c>
      <c r="G27" s="15" t="str">
        <f>VLOOKUP(B:B,Sheet1!A:L,6,FALSE)</f>
        <v>5</v>
      </c>
      <c r="H27" s="15" t="str">
        <f>VLOOKUP(B:B,Sheet1!A:L,7,FALSE)</f>
        <v>5</v>
      </c>
      <c r="I27" s="15" t="str">
        <f>VLOOKUP(B:B,Sheet1!A:L,8,FALSE)</f>
        <v>5</v>
      </c>
      <c r="J27" s="15" t="str">
        <f>VLOOKUP(B:B,Sheet1!A:L,9,FALSE)</f>
        <v>5</v>
      </c>
      <c r="K27" s="15">
        <f>VLOOKUP(B:B,Sheet1!A:L,10,FALSE)</f>
        <v>92.32</v>
      </c>
      <c r="L27" s="15">
        <f>VLOOKUP(B:B,Sheet1!A:L,11,FALSE)</f>
        <v>3</v>
      </c>
      <c r="M27" s="15" t="str">
        <f>VLOOKUP(B:B,Sheet1!A:L,12,FALSE)</f>
        <v>好</v>
      </c>
    </row>
    <row r="28" spans="1:13" ht="16.5" customHeight="1">
      <c r="A28" s="20"/>
      <c r="B28" s="14" t="s">
        <v>40</v>
      </c>
      <c r="C28" s="15">
        <f>VLOOKUP(B:B,Sheet1!A:L,2,FALSE)</f>
        <v>36.37</v>
      </c>
      <c r="D28" s="15" t="str">
        <f>VLOOKUP(B:B,Sheet1!A:L,3,FALSE)</f>
        <v>15.76</v>
      </c>
      <c r="E28" s="15" t="str">
        <f>VLOOKUP(B:B,Sheet1!A:L,4,FALSE)</f>
        <v>15</v>
      </c>
      <c r="F28" s="15" t="str">
        <f>VLOOKUP(B:B,Sheet1!A:L,5,FALSE)</f>
        <v>5</v>
      </c>
      <c r="G28" s="15" t="str">
        <f>VLOOKUP(B:B,Sheet1!A:L,6,FALSE)</f>
        <v>5</v>
      </c>
      <c r="H28" s="15" t="str">
        <f>VLOOKUP(B:B,Sheet1!A:L,7,FALSE)</f>
        <v>5</v>
      </c>
      <c r="I28" s="15" t="str">
        <f>VLOOKUP(B:B,Sheet1!A:L,8,FALSE)</f>
        <v>5</v>
      </c>
      <c r="J28" s="15" t="str">
        <f>VLOOKUP(B:B,Sheet1!A:L,9,FALSE)</f>
        <v>5</v>
      </c>
      <c r="K28" s="15">
        <f>VLOOKUP(B:B,Sheet1!A:L,10,FALSE)</f>
        <v>92.13</v>
      </c>
      <c r="L28" s="15">
        <f>VLOOKUP(B:B,Sheet1!A:L,11,FALSE)</f>
        <v>4</v>
      </c>
      <c r="M28" s="15" t="str">
        <f>VLOOKUP(B:B,Sheet1!A:L,12,FALSE)</f>
        <v>好</v>
      </c>
    </row>
    <row r="29" spans="1:13" ht="16.5" customHeight="1">
      <c r="A29" s="20"/>
      <c r="B29" s="14" t="s">
        <v>41</v>
      </c>
      <c r="C29" s="15">
        <f>VLOOKUP(B:B,Sheet1!A:L,2,FALSE)</f>
        <v>36.53</v>
      </c>
      <c r="D29" s="15" t="str">
        <f>VLOOKUP(B:B,Sheet1!A:L,3,FALSE)</f>
        <v>15.69</v>
      </c>
      <c r="E29" s="15" t="str">
        <f>VLOOKUP(B:B,Sheet1!A:L,4,FALSE)</f>
        <v>14.92</v>
      </c>
      <c r="F29" s="15" t="str">
        <f>VLOOKUP(B:B,Sheet1!A:L,5,FALSE)</f>
        <v>5</v>
      </c>
      <c r="G29" s="15" t="str">
        <f>VLOOKUP(B:B,Sheet1!A:L,6,FALSE)</f>
        <v>5</v>
      </c>
      <c r="H29" s="15" t="str">
        <f>VLOOKUP(B:B,Sheet1!A:L,7,FALSE)</f>
        <v>4.78</v>
      </c>
      <c r="I29" s="15" t="str">
        <f>VLOOKUP(B:B,Sheet1!A:L,8,FALSE)</f>
        <v>5</v>
      </c>
      <c r="J29" s="15" t="str">
        <f>VLOOKUP(B:B,Sheet1!A:L,9,FALSE)</f>
        <v>5</v>
      </c>
      <c r="K29" s="15">
        <f>VLOOKUP(B:B,Sheet1!A:L,10,FALSE)</f>
        <v>91.92</v>
      </c>
      <c r="L29" s="15">
        <f>VLOOKUP(B:B,Sheet1!A:L,11,FALSE)</f>
        <v>5</v>
      </c>
      <c r="M29" s="15" t="str">
        <f>VLOOKUP(B:B,Sheet1!A:L,12,FALSE)</f>
        <v>好</v>
      </c>
    </row>
    <row r="30" spans="1:13" ht="16.5" customHeight="1">
      <c r="A30" s="20"/>
      <c r="B30" s="14" t="s">
        <v>42</v>
      </c>
      <c r="C30" s="15">
        <f>VLOOKUP(B:B,Sheet1!A:L,2,FALSE)</f>
        <v>35.71</v>
      </c>
      <c r="D30" s="15" t="str">
        <f>VLOOKUP(B:B,Sheet1!A:L,3,FALSE)</f>
        <v>16.03</v>
      </c>
      <c r="E30" s="15" t="str">
        <f>VLOOKUP(B:B,Sheet1!A:L,4,FALSE)</f>
        <v>15</v>
      </c>
      <c r="F30" s="15" t="str">
        <f>VLOOKUP(B:B,Sheet1!A:L,5,FALSE)</f>
        <v>5</v>
      </c>
      <c r="G30" s="15" t="str">
        <f>VLOOKUP(B:B,Sheet1!A:L,6,FALSE)</f>
        <v>5</v>
      </c>
      <c r="H30" s="15" t="str">
        <f>VLOOKUP(B:B,Sheet1!A:L,7,FALSE)</f>
        <v>5</v>
      </c>
      <c r="I30" s="15" t="str">
        <f>VLOOKUP(B:B,Sheet1!A:L,8,FALSE)</f>
        <v>5</v>
      </c>
      <c r="J30" s="15" t="str">
        <f>VLOOKUP(B:B,Sheet1!A:L,9,FALSE)</f>
        <v>5</v>
      </c>
      <c r="K30" s="15">
        <f>VLOOKUP(B:B,Sheet1!A:L,10,FALSE)</f>
        <v>91.74</v>
      </c>
      <c r="L30" s="15">
        <f>VLOOKUP(B:B,Sheet1!A:L,11,FALSE)</f>
        <v>6</v>
      </c>
      <c r="M30" s="15" t="str">
        <f>VLOOKUP(B:B,Sheet1!A:L,12,FALSE)</f>
        <v>好</v>
      </c>
    </row>
    <row r="31" spans="1:13" ht="16.5" customHeight="1">
      <c r="A31" s="20"/>
      <c r="B31" s="14" t="s">
        <v>43</v>
      </c>
      <c r="C31" s="15">
        <f>VLOOKUP(B:B,Sheet1!A:L,2,FALSE)</f>
        <v>35.61</v>
      </c>
      <c r="D31" s="15" t="str">
        <f>VLOOKUP(B:B,Sheet1!A:L,3,FALSE)</f>
        <v>15.89</v>
      </c>
      <c r="E31" s="15" t="str">
        <f>VLOOKUP(B:B,Sheet1!A:L,4,FALSE)</f>
        <v>15</v>
      </c>
      <c r="F31" s="15" t="str">
        <f>VLOOKUP(B:B,Sheet1!A:L,5,FALSE)</f>
        <v>5</v>
      </c>
      <c r="G31" s="15" t="str">
        <f>VLOOKUP(B:B,Sheet1!A:L,6,FALSE)</f>
        <v>5.4</v>
      </c>
      <c r="H31" s="15" t="str">
        <f>VLOOKUP(B:B,Sheet1!A:L,7,FALSE)</f>
        <v>5</v>
      </c>
      <c r="I31" s="15" t="str">
        <f>VLOOKUP(B:B,Sheet1!A:L,8,FALSE)</f>
        <v>5</v>
      </c>
      <c r="J31" s="15" t="str">
        <f>VLOOKUP(B:B,Sheet1!A:L,9,FALSE)</f>
        <v>4.78</v>
      </c>
      <c r="K31" s="15">
        <f>VLOOKUP(B:B,Sheet1!A:L,10,FALSE)</f>
        <v>91.68</v>
      </c>
      <c r="L31" s="15">
        <f>VLOOKUP(B:B,Sheet1!A:L,11,FALSE)</f>
        <v>7</v>
      </c>
      <c r="M31" s="15" t="str">
        <f>VLOOKUP(B:B,Sheet1!A:L,12,FALSE)</f>
        <v>好</v>
      </c>
    </row>
    <row r="32" spans="1:13" ht="16.5" customHeight="1">
      <c r="A32" s="20"/>
      <c r="B32" s="14" t="s">
        <v>44</v>
      </c>
      <c r="C32" s="15">
        <f>VLOOKUP(B:B,Sheet1!A:L,2,FALSE)</f>
        <v>35.81</v>
      </c>
      <c r="D32" s="15" t="str">
        <f>VLOOKUP(B:B,Sheet1!A:L,3,FALSE)</f>
        <v>15.85</v>
      </c>
      <c r="E32" s="15" t="str">
        <f>VLOOKUP(B:B,Sheet1!A:L,4,FALSE)</f>
        <v>15</v>
      </c>
      <c r="F32" s="15" t="str">
        <f>VLOOKUP(B:B,Sheet1!A:L,5,FALSE)</f>
        <v>4</v>
      </c>
      <c r="G32" s="15" t="str">
        <f>VLOOKUP(B:B,Sheet1!A:L,6,FALSE)</f>
        <v>6</v>
      </c>
      <c r="H32" s="15" t="str">
        <f>VLOOKUP(B:B,Sheet1!A:L,7,FALSE)</f>
        <v>5</v>
      </c>
      <c r="I32" s="15" t="str">
        <f>VLOOKUP(B:B,Sheet1!A:L,8,FALSE)</f>
        <v>5</v>
      </c>
      <c r="J32" s="15" t="str">
        <f>VLOOKUP(B:B,Sheet1!A:L,9,FALSE)</f>
        <v>5</v>
      </c>
      <c r="K32" s="15">
        <f>VLOOKUP(B:B,Sheet1!A:L,10,FALSE)</f>
        <v>91.66</v>
      </c>
      <c r="L32" s="15">
        <f>VLOOKUP(B:B,Sheet1!A:L,11,FALSE)</f>
        <v>8</v>
      </c>
      <c r="M32" s="15" t="str">
        <f>VLOOKUP(B:B,Sheet1!A:L,12,FALSE)</f>
        <v>较好</v>
      </c>
    </row>
    <row r="33" spans="1:13" ht="16.5" customHeight="1">
      <c r="A33" s="20"/>
      <c r="B33" s="14" t="s">
        <v>45</v>
      </c>
      <c r="C33" s="15">
        <f>VLOOKUP(B:B,Sheet1!A:L,2,FALSE)</f>
        <v>35.62</v>
      </c>
      <c r="D33" s="15" t="str">
        <f>VLOOKUP(B:B,Sheet1!A:L,3,FALSE)</f>
        <v>15.86</v>
      </c>
      <c r="E33" s="15" t="str">
        <f>VLOOKUP(B:B,Sheet1!A:L,4,FALSE)</f>
        <v>15</v>
      </c>
      <c r="F33" s="15" t="str">
        <f>VLOOKUP(B:B,Sheet1!A:L,5,FALSE)</f>
        <v>5</v>
      </c>
      <c r="G33" s="15" t="str">
        <f>VLOOKUP(B:B,Sheet1!A:L,6,FALSE)</f>
        <v>5</v>
      </c>
      <c r="H33" s="15" t="str">
        <f>VLOOKUP(B:B,Sheet1!A:L,7,FALSE)</f>
        <v>5</v>
      </c>
      <c r="I33" s="15" t="str">
        <f>VLOOKUP(B:B,Sheet1!A:L,8,FALSE)</f>
        <v>5</v>
      </c>
      <c r="J33" s="15" t="str">
        <f>VLOOKUP(B:B,Sheet1!A:L,9,FALSE)</f>
        <v>5</v>
      </c>
      <c r="K33" s="15">
        <f>VLOOKUP(B:B,Sheet1!A:L,10,FALSE)</f>
        <v>91.48</v>
      </c>
      <c r="L33" s="15">
        <f>VLOOKUP(B:B,Sheet1!A:L,11,FALSE)</f>
        <v>9</v>
      </c>
      <c r="M33" s="15" t="str">
        <f>VLOOKUP(B:B,Sheet1!A:L,12,FALSE)</f>
        <v>较好</v>
      </c>
    </row>
    <row r="34" spans="1:13" ht="16.5" customHeight="1">
      <c r="A34" s="20"/>
      <c r="B34" s="14" t="s">
        <v>46</v>
      </c>
      <c r="C34" s="15">
        <f>VLOOKUP(B:B,Sheet1!A:L,2,FALSE)</f>
        <v>35.52</v>
      </c>
      <c r="D34" s="15" t="str">
        <f>VLOOKUP(B:B,Sheet1!A:L,3,FALSE)</f>
        <v>16.03</v>
      </c>
      <c r="E34" s="15" t="str">
        <f>VLOOKUP(B:B,Sheet1!A:L,4,FALSE)</f>
        <v>14.97</v>
      </c>
      <c r="F34" s="15" t="str">
        <f>VLOOKUP(B:B,Sheet1!A:L,5,FALSE)</f>
        <v>5</v>
      </c>
      <c r="G34" s="15" t="str">
        <f>VLOOKUP(B:B,Sheet1!A:L,6,FALSE)</f>
        <v>5</v>
      </c>
      <c r="H34" s="15" t="str">
        <f>VLOOKUP(B:B,Sheet1!A:L,7,FALSE)</f>
        <v>4.89</v>
      </c>
      <c r="I34" s="15" t="str">
        <f>VLOOKUP(B:B,Sheet1!A:L,8,FALSE)</f>
        <v>5</v>
      </c>
      <c r="J34" s="15" t="str">
        <f>VLOOKUP(B:B,Sheet1!A:L,9,FALSE)</f>
        <v>5</v>
      </c>
      <c r="K34" s="15">
        <f>VLOOKUP(B:B,Sheet1!A:L,10,FALSE)</f>
        <v>91.41</v>
      </c>
      <c r="L34" s="15">
        <f>VLOOKUP(B:B,Sheet1!A:L,11,FALSE)</f>
        <v>10</v>
      </c>
      <c r="M34" s="15" t="str">
        <f>VLOOKUP(B:B,Sheet1!A:L,12,FALSE)</f>
        <v>较好</v>
      </c>
    </row>
    <row r="35" spans="1:13" ht="16.5" customHeight="1">
      <c r="A35" s="20"/>
      <c r="B35" s="14" t="s">
        <v>47</v>
      </c>
      <c r="C35" s="15">
        <f>VLOOKUP(B:B,Sheet1!A:L,2,FALSE)</f>
        <v>35.52</v>
      </c>
      <c r="D35" s="15" t="str">
        <f>VLOOKUP(B:B,Sheet1!A:L,3,FALSE)</f>
        <v>15.84</v>
      </c>
      <c r="E35" s="15" t="str">
        <f>VLOOKUP(B:B,Sheet1!A:L,4,FALSE)</f>
        <v>15</v>
      </c>
      <c r="F35" s="15" t="str">
        <f>VLOOKUP(B:B,Sheet1!A:L,5,FALSE)</f>
        <v>5</v>
      </c>
      <c r="G35" s="15" t="str">
        <f>VLOOKUP(B:B,Sheet1!A:L,6,FALSE)</f>
        <v>5</v>
      </c>
      <c r="H35" s="15" t="str">
        <f>VLOOKUP(B:B,Sheet1!A:L,7,FALSE)</f>
        <v>5</v>
      </c>
      <c r="I35" s="15" t="str">
        <f>VLOOKUP(B:B,Sheet1!A:L,8,FALSE)</f>
        <v>5</v>
      </c>
      <c r="J35" s="15" t="str">
        <f>VLOOKUP(B:B,Sheet1!A:L,9,FALSE)</f>
        <v>5</v>
      </c>
      <c r="K35" s="15">
        <f>VLOOKUP(B:B,Sheet1!A:L,10,FALSE)</f>
        <v>91.36</v>
      </c>
      <c r="L35" s="15">
        <f>VLOOKUP(B:B,Sheet1!A:L,11,FALSE)</f>
        <v>11</v>
      </c>
      <c r="M35" s="15" t="str">
        <f>VLOOKUP(B:B,Sheet1!A:L,12,FALSE)</f>
        <v>较好</v>
      </c>
    </row>
    <row r="36" spans="1:13" ht="16.5" customHeight="1">
      <c r="A36" s="20"/>
      <c r="B36" s="14" t="s">
        <v>48</v>
      </c>
      <c r="C36" s="15">
        <f>VLOOKUP(B:B,Sheet1!A:L,2,FALSE)</f>
        <v>35.55</v>
      </c>
      <c r="D36" s="15" t="str">
        <f>VLOOKUP(B:B,Sheet1!A:L,3,FALSE)</f>
        <v>15.92</v>
      </c>
      <c r="E36" s="15" t="str">
        <f>VLOOKUP(B:B,Sheet1!A:L,4,FALSE)</f>
        <v>14.97</v>
      </c>
      <c r="F36" s="15" t="str">
        <f>VLOOKUP(B:B,Sheet1!A:L,5,FALSE)</f>
        <v>5</v>
      </c>
      <c r="G36" s="15" t="str">
        <f>VLOOKUP(B:B,Sheet1!A:L,6,FALSE)</f>
        <v>5</v>
      </c>
      <c r="H36" s="15" t="str">
        <f>VLOOKUP(B:B,Sheet1!A:L,7,FALSE)</f>
        <v>4.89</v>
      </c>
      <c r="I36" s="15" t="str">
        <f>VLOOKUP(B:B,Sheet1!A:L,8,FALSE)</f>
        <v>5</v>
      </c>
      <c r="J36" s="15" t="str">
        <f>VLOOKUP(B:B,Sheet1!A:L,9,FALSE)</f>
        <v>4.87</v>
      </c>
      <c r="K36" s="15">
        <f>VLOOKUP(B:B,Sheet1!A:L,10,FALSE)</f>
        <v>91.2</v>
      </c>
      <c r="L36" s="15">
        <f>VLOOKUP(B:B,Sheet1!A:L,11,FALSE)</f>
        <v>12</v>
      </c>
      <c r="M36" s="15" t="str">
        <f>VLOOKUP(B:B,Sheet1!A:L,12,FALSE)</f>
        <v>较好</v>
      </c>
    </row>
    <row r="37" spans="1:13" ht="16.5" customHeight="1">
      <c r="A37" s="20"/>
      <c r="B37" s="14" t="s">
        <v>49</v>
      </c>
      <c r="C37" s="15">
        <f>VLOOKUP(B:B,Sheet1!A:L,2,FALSE)</f>
        <v>35.33</v>
      </c>
      <c r="D37" s="15" t="str">
        <f>VLOOKUP(B:B,Sheet1!A:L,3,FALSE)</f>
        <v>15.51</v>
      </c>
      <c r="E37" s="15" t="str">
        <f>VLOOKUP(B:B,Sheet1!A:L,4,FALSE)</f>
        <v>15</v>
      </c>
      <c r="F37" s="15" t="str">
        <f>VLOOKUP(B:B,Sheet1!A:L,5,FALSE)</f>
        <v>5</v>
      </c>
      <c r="G37" s="15" t="str">
        <f>VLOOKUP(B:B,Sheet1!A:L,6,FALSE)</f>
        <v>5</v>
      </c>
      <c r="H37" s="15" t="str">
        <f>VLOOKUP(B:B,Sheet1!A:L,7,FALSE)</f>
        <v>5</v>
      </c>
      <c r="I37" s="15" t="str">
        <f>VLOOKUP(B:B,Sheet1!A:L,8,FALSE)</f>
        <v>5</v>
      </c>
      <c r="J37" s="15" t="str">
        <f>VLOOKUP(B:B,Sheet1!A:L,9,FALSE)</f>
        <v>5</v>
      </c>
      <c r="K37" s="15">
        <f>VLOOKUP(B:B,Sheet1!A:L,10,FALSE)</f>
        <v>90.84</v>
      </c>
      <c r="L37" s="15">
        <f>VLOOKUP(B:B,Sheet1!A:L,11,FALSE)</f>
        <v>13</v>
      </c>
      <c r="M37" s="15" t="str">
        <f>VLOOKUP(B:B,Sheet1!A:L,12,FALSE)</f>
        <v>较好</v>
      </c>
    </row>
    <row r="38" spans="1:13" ht="16.5" customHeight="1">
      <c r="A38" s="20"/>
      <c r="B38" s="14" t="s">
        <v>50</v>
      </c>
      <c r="C38" s="15">
        <f>VLOOKUP(B:B,Sheet1!A:L,2,FALSE)</f>
        <v>35.38</v>
      </c>
      <c r="D38" s="15" t="str">
        <f>VLOOKUP(B:B,Sheet1!A:L,3,FALSE)</f>
        <v>15.38</v>
      </c>
      <c r="E38" s="15" t="str">
        <f>VLOOKUP(B:B,Sheet1!A:L,4,FALSE)</f>
        <v>15</v>
      </c>
      <c r="F38" s="15" t="str">
        <f>VLOOKUP(B:B,Sheet1!A:L,5,FALSE)</f>
        <v>5</v>
      </c>
      <c r="G38" s="15" t="str">
        <f>VLOOKUP(B:B,Sheet1!A:L,6,FALSE)</f>
        <v>5</v>
      </c>
      <c r="H38" s="15" t="str">
        <f>VLOOKUP(B:B,Sheet1!A:L,7,FALSE)</f>
        <v>5</v>
      </c>
      <c r="I38" s="15" t="str">
        <f>VLOOKUP(B:B,Sheet1!A:L,8,FALSE)</f>
        <v>5</v>
      </c>
      <c r="J38" s="15" t="str">
        <f>VLOOKUP(B:B,Sheet1!A:L,9,FALSE)</f>
        <v>5</v>
      </c>
      <c r="K38" s="15">
        <f>VLOOKUP(B:B,Sheet1!A:L,10,FALSE)</f>
        <v>90.76</v>
      </c>
      <c r="L38" s="15">
        <f>VLOOKUP(B:B,Sheet1!A:L,11,FALSE)</f>
        <v>14</v>
      </c>
      <c r="M38" s="15" t="str">
        <f>VLOOKUP(B:B,Sheet1!A:L,12,FALSE)</f>
        <v>较好</v>
      </c>
    </row>
    <row r="39" spans="1:13" ht="16.5" customHeight="1">
      <c r="A39" s="20"/>
      <c r="B39" s="14" t="s">
        <v>51</v>
      </c>
      <c r="C39" s="15">
        <f>VLOOKUP(B:B,Sheet1!A:L,2,FALSE)</f>
        <v>34.83</v>
      </c>
      <c r="D39" s="15" t="str">
        <f>VLOOKUP(B:B,Sheet1!A:L,3,FALSE)</f>
        <v>15.82</v>
      </c>
      <c r="E39" s="15" t="str">
        <f>VLOOKUP(B:B,Sheet1!A:L,4,FALSE)</f>
        <v>14.99</v>
      </c>
      <c r="F39" s="15" t="str">
        <f>VLOOKUP(B:B,Sheet1!A:L,5,FALSE)</f>
        <v>5</v>
      </c>
      <c r="G39" s="15" t="str">
        <f>VLOOKUP(B:B,Sheet1!A:L,6,FALSE)</f>
        <v>5</v>
      </c>
      <c r="H39" s="15" t="str">
        <f>VLOOKUP(B:B,Sheet1!A:L,7,FALSE)</f>
        <v>4.96</v>
      </c>
      <c r="I39" s="15" t="str">
        <f>VLOOKUP(B:B,Sheet1!A:L,8,FALSE)</f>
        <v>5</v>
      </c>
      <c r="J39" s="15" t="str">
        <f>VLOOKUP(B:B,Sheet1!A:L,9,FALSE)</f>
        <v>5</v>
      </c>
      <c r="K39" s="15">
        <f>VLOOKUP(B:B,Sheet1!A:L,10,FALSE)</f>
        <v>90.6</v>
      </c>
      <c r="L39" s="15">
        <f>VLOOKUP(B:B,Sheet1!A:L,11,FALSE)</f>
        <v>15</v>
      </c>
      <c r="M39" s="15" t="str">
        <f>VLOOKUP(B:B,Sheet1!A:L,12,FALSE)</f>
        <v>较好</v>
      </c>
    </row>
    <row r="40" spans="1:13" ht="16.5" customHeight="1">
      <c r="A40" s="20"/>
      <c r="B40" s="14" t="s">
        <v>52</v>
      </c>
      <c r="C40" s="15">
        <f>VLOOKUP(B:B,Sheet1!A:L,2,FALSE)</f>
        <v>34.61</v>
      </c>
      <c r="D40" s="15" t="str">
        <f>VLOOKUP(B:B,Sheet1!A:L,3,FALSE)</f>
        <v>15.97</v>
      </c>
      <c r="E40" s="15" t="str">
        <f>VLOOKUP(B:B,Sheet1!A:L,4,FALSE)</f>
        <v>15</v>
      </c>
      <c r="F40" s="15" t="str">
        <f>VLOOKUP(B:B,Sheet1!A:L,5,FALSE)</f>
        <v>5</v>
      </c>
      <c r="G40" s="15" t="str">
        <f>VLOOKUP(B:B,Sheet1!A:L,6,FALSE)</f>
        <v>5</v>
      </c>
      <c r="H40" s="15" t="str">
        <f>VLOOKUP(B:B,Sheet1!A:L,7,FALSE)</f>
        <v>5</v>
      </c>
      <c r="I40" s="15" t="str">
        <f>VLOOKUP(B:B,Sheet1!A:L,8,FALSE)</f>
        <v>5</v>
      </c>
      <c r="J40" s="15" t="str">
        <f>VLOOKUP(B:B,Sheet1!A:L,9,FALSE)</f>
        <v>5</v>
      </c>
      <c r="K40" s="15">
        <f>VLOOKUP(B:B,Sheet1!A:L,10,FALSE)</f>
        <v>90.58</v>
      </c>
      <c r="L40" s="15">
        <f>VLOOKUP(B:B,Sheet1!A:L,11,FALSE)</f>
        <v>16</v>
      </c>
      <c r="M40" s="15" t="str">
        <f>VLOOKUP(B:B,Sheet1!A:L,12,FALSE)</f>
        <v>较好</v>
      </c>
    </row>
    <row r="41" spans="1:13" ht="16.5" customHeight="1">
      <c r="A41" s="20"/>
      <c r="B41" s="14" t="s">
        <v>53</v>
      </c>
      <c r="C41" s="15">
        <f>VLOOKUP(B:B,Sheet1!A:L,2,FALSE)</f>
        <v>34.76</v>
      </c>
      <c r="D41" s="15" t="str">
        <f>VLOOKUP(B:B,Sheet1!A:L,3,FALSE)</f>
        <v>15.55</v>
      </c>
      <c r="E41" s="15" t="str">
        <f>VLOOKUP(B:B,Sheet1!A:L,4,FALSE)</f>
        <v>15</v>
      </c>
      <c r="F41" s="15" t="str">
        <f>VLOOKUP(B:B,Sheet1!A:L,5,FALSE)</f>
        <v>5</v>
      </c>
      <c r="G41" s="15" t="str">
        <f>VLOOKUP(B:B,Sheet1!A:L,6,FALSE)</f>
        <v>5</v>
      </c>
      <c r="H41" s="15" t="str">
        <f>VLOOKUP(B:B,Sheet1!A:L,7,FALSE)</f>
        <v>5</v>
      </c>
      <c r="I41" s="15" t="str">
        <f>VLOOKUP(B:B,Sheet1!A:L,8,FALSE)</f>
        <v>5</v>
      </c>
      <c r="J41" s="15" t="str">
        <f>VLOOKUP(B:B,Sheet1!A:L,9,FALSE)</f>
        <v>5</v>
      </c>
      <c r="K41" s="15">
        <f>VLOOKUP(B:B,Sheet1!A:L,10,FALSE)</f>
        <v>90.31</v>
      </c>
      <c r="L41" s="15">
        <f>VLOOKUP(B:B,Sheet1!A:L,11,FALSE)</f>
        <v>17</v>
      </c>
      <c r="M41" s="15" t="str">
        <f>VLOOKUP(B:B,Sheet1!A:L,12,FALSE)</f>
        <v>较好</v>
      </c>
    </row>
    <row r="42" spans="1:13" ht="16.5" customHeight="1">
      <c r="A42" s="20"/>
      <c r="B42" s="14" t="s">
        <v>54</v>
      </c>
      <c r="C42" s="15">
        <f>VLOOKUP(B:B,Sheet1!A:L,2,FALSE)</f>
        <v>34.85</v>
      </c>
      <c r="D42" s="15" t="str">
        <f>VLOOKUP(B:B,Sheet1!A:L,3,FALSE)</f>
        <v>15.91</v>
      </c>
      <c r="E42" s="15" t="str">
        <f>VLOOKUP(B:B,Sheet1!A:L,4,FALSE)</f>
        <v>15</v>
      </c>
      <c r="F42" s="15" t="str">
        <f>VLOOKUP(B:B,Sheet1!A:L,5,FALSE)</f>
        <v>5</v>
      </c>
      <c r="G42" s="15" t="str">
        <f>VLOOKUP(B:B,Sheet1!A:L,6,FALSE)</f>
        <v>5</v>
      </c>
      <c r="H42" s="15" t="str">
        <f>VLOOKUP(B:B,Sheet1!A:L,7,FALSE)</f>
        <v>5</v>
      </c>
      <c r="I42" s="15" t="str">
        <f>VLOOKUP(B:B,Sheet1!A:L,8,FALSE)</f>
        <v>5</v>
      </c>
      <c r="J42" s="15" t="str">
        <f>VLOOKUP(B:B,Sheet1!A:L,9,FALSE)</f>
        <v>--</v>
      </c>
      <c r="K42" s="15">
        <f>VLOOKUP(B:B,Sheet1!A:L,10,FALSE)</f>
        <v>90.27</v>
      </c>
      <c r="L42" s="15">
        <f>VLOOKUP(B:B,Sheet1!A:L,11,FALSE)</f>
        <v>18</v>
      </c>
      <c r="M42" s="15" t="str">
        <f>VLOOKUP(B:B,Sheet1!A:L,12,FALSE)</f>
        <v>一般</v>
      </c>
    </row>
    <row r="43" spans="1:13" ht="16.5" customHeight="1">
      <c r="A43" s="20"/>
      <c r="B43" s="14" t="s">
        <v>55</v>
      </c>
      <c r="C43" s="15">
        <f>VLOOKUP(B:B,Sheet1!A:L,2,FALSE)</f>
        <v>35.13</v>
      </c>
      <c r="D43" s="15" t="str">
        <f>VLOOKUP(B:B,Sheet1!A:L,3,FALSE)</f>
        <v>15.17</v>
      </c>
      <c r="E43" s="15" t="str">
        <f>VLOOKUP(B:B,Sheet1!A:L,4,FALSE)</f>
        <v>14.92</v>
      </c>
      <c r="F43" s="15" t="str">
        <f>VLOOKUP(B:B,Sheet1!A:L,5,FALSE)</f>
        <v>5</v>
      </c>
      <c r="G43" s="15" t="str">
        <f>VLOOKUP(B:B,Sheet1!A:L,6,FALSE)</f>
        <v>5</v>
      </c>
      <c r="H43" s="15" t="str">
        <f>VLOOKUP(B:B,Sheet1!A:L,7,FALSE)</f>
        <v>4.73</v>
      </c>
      <c r="I43" s="15" t="str">
        <f>VLOOKUP(B:B,Sheet1!A:L,8,FALSE)</f>
        <v>5</v>
      </c>
      <c r="J43" s="15" t="str">
        <f>VLOOKUP(B:B,Sheet1!A:L,9,FALSE)</f>
        <v>--</v>
      </c>
      <c r="K43" s="15">
        <f>VLOOKUP(B:B,Sheet1!A:L,10,FALSE)</f>
        <v>89.42</v>
      </c>
      <c r="L43" s="15">
        <f>VLOOKUP(B:B,Sheet1!A:L,11,FALSE)</f>
        <v>19</v>
      </c>
      <c r="M43" s="15" t="str">
        <f>VLOOKUP(B:B,Sheet1!A:L,12,FALSE)</f>
        <v>一般</v>
      </c>
    </row>
    <row r="44" spans="1:13" ht="16.5" customHeight="1">
      <c r="A44" s="20"/>
      <c r="B44" s="14" t="s">
        <v>56</v>
      </c>
      <c r="C44" s="15">
        <f>VLOOKUP(B:B,Sheet1!A:L,2,FALSE)</f>
        <v>36.46</v>
      </c>
      <c r="D44" s="15" t="str">
        <f>VLOOKUP(B:B,Sheet1!A:L,3,FALSE)</f>
        <v>16.46</v>
      </c>
      <c r="E44" s="15" t="str">
        <f>VLOOKUP(B:B,Sheet1!A:L,4,FALSE)</f>
        <v>--</v>
      </c>
      <c r="F44" s="15" t="str">
        <f>VLOOKUP(B:B,Sheet1!A:L,5,FALSE)</f>
        <v>--</v>
      </c>
      <c r="G44" s="15" t="str">
        <f>VLOOKUP(B:B,Sheet1!A:L,6,FALSE)</f>
        <v>5</v>
      </c>
      <c r="H44" s="15" t="str">
        <f>VLOOKUP(B:B,Sheet1!A:L,7,FALSE)</f>
        <v>--</v>
      </c>
      <c r="I44" s="15" t="str">
        <f>VLOOKUP(B:B,Sheet1!A:L,8,FALSE)</f>
        <v>--</v>
      </c>
      <c r="J44" s="15" t="str">
        <f>VLOOKUP(B:B,Sheet1!A:L,9,FALSE)</f>
        <v>--</v>
      </c>
      <c r="K44" s="15">
        <f>VLOOKUP(B:B,Sheet1!A:L,10,FALSE)</f>
        <v>89.11</v>
      </c>
      <c r="L44" s="15">
        <f>VLOOKUP(B:B,Sheet1!A:L,11,FALSE)</f>
        <v>20</v>
      </c>
      <c r="M44" s="15" t="str">
        <f>VLOOKUP(B:B,Sheet1!A:L,12,FALSE)</f>
        <v>一般</v>
      </c>
    </row>
    <row r="45" spans="1:13" ht="16.5" customHeight="1">
      <c r="A45" s="20"/>
      <c r="B45" s="14" t="s">
        <v>57</v>
      </c>
      <c r="C45" s="15">
        <f>VLOOKUP(B:B,Sheet1!A:L,2,FALSE)</f>
        <v>35.61</v>
      </c>
      <c r="D45" s="15" t="str">
        <f>VLOOKUP(B:B,Sheet1!A:L,3,FALSE)</f>
        <v>15.72</v>
      </c>
      <c r="E45" s="15" t="str">
        <f>VLOOKUP(B:B,Sheet1!A:L,4,FALSE)</f>
        <v>--</v>
      </c>
      <c r="F45" s="15" t="str">
        <f>VLOOKUP(B:B,Sheet1!A:L,5,FALSE)</f>
        <v>--</v>
      </c>
      <c r="G45" s="15" t="str">
        <f>VLOOKUP(B:B,Sheet1!A:L,6,FALSE)</f>
        <v>5</v>
      </c>
      <c r="H45" s="15" t="str">
        <f>VLOOKUP(B:B,Sheet1!A:L,7,FALSE)</f>
        <v>--</v>
      </c>
      <c r="I45" s="15" t="str">
        <f>VLOOKUP(B:B,Sheet1!A:L,8,FALSE)</f>
        <v>--</v>
      </c>
      <c r="J45" s="15" t="str">
        <f>VLOOKUP(B:B,Sheet1!A:L,9,FALSE)</f>
        <v>5</v>
      </c>
      <c r="K45" s="15">
        <f>VLOOKUP(B:B,Sheet1!A:L,10,FALSE)</f>
        <v>87.61</v>
      </c>
      <c r="L45" s="15">
        <f>VLOOKUP(B:B,Sheet1!A:L,11,FALSE)</f>
        <v>21</v>
      </c>
      <c r="M45" s="15" t="str">
        <f>VLOOKUP(B:B,Sheet1!A:L,12,FALSE)</f>
        <v>一般</v>
      </c>
    </row>
    <row r="46" spans="1:13" ht="16.5" customHeight="1">
      <c r="A46" s="20"/>
      <c r="B46" s="14" t="s">
        <v>58</v>
      </c>
      <c r="C46" s="15">
        <f>VLOOKUP(B:B,Sheet1!A:L,2,FALSE)</f>
        <v>35.79</v>
      </c>
      <c r="D46" s="15" t="str">
        <f>VLOOKUP(B:B,Sheet1!A:L,3,FALSE)</f>
        <v>15.53</v>
      </c>
      <c r="E46" s="15" t="str">
        <f>VLOOKUP(B:B,Sheet1!A:L,4,FALSE)</f>
        <v>--</v>
      </c>
      <c r="F46" s="15" t="str">
        <f>VLOOKUP(B:B,Sheet1!A:L,5,FALSE)</f>
        <v>--</v>
      </c>
      <c r="G46" s="15" t="str">
        <f>VLOOKUP(B:B,Sheet1!A:L,6,FALSE)</f>
        <v>5</v>
      </c>
      <c r="H46" s="15" t="str">
        <f>VLOOKUP(B:B,Sheet1!A:L,7,FALSE)</f>
        <v>--</v>
      </c>
      <c r="I46" s="15" t="str">
        <f>VLOOKUP(B:B,Sheet1!A:L,8,FALSE)</f>
        <v>--</v>
      </c>
      <c r="J46" s="15" t="str">
        <f>VLOOKUP(B:B,Sheet1!A:L,9,FALSE)</f>
        <v>5</v>
      </c>
      <c r="K46" s="15">
        <f>VLOOKUP(B:B,Sheet1!A:L,10,FALSE)</f>
        <v>87.6</v>
      </c>
      <c r="L46" s="15">
        <f>VLOOKUP(B:B,Sheet1!A:L,11,FALSE)</f>
        <v>22</v>
      </c>
      <c r="M46" s="15" t="str">
        <f>VLOOKUP(B:B,Sheet1!A:L,12,FALSE)</f>
        <v>一般</v>
      </c>
    </row>
    <row r="47" spans="1:13" ht="16.5" customHeight="1">
      <c r="A47" s="20"/>
      <c r="B47" s="14" t="s">
        <v>59</v>
      </c>
      <c r="C47" s="15">
        <f>VLOOKUP(B:B,Sheet1!A:L,2,FALSE)</f>
        <v>36.05</v>
      </c>
      <c r="D47" s="15" t="str">
        <f>VLOOKUP(B:B,Sheet1!A:L,3,FALSE)</f>
        <v>15.81</v>
      </c>
      <c r="E47" s="15" t="str">
        <f>VLOOKUP(B:B,Sheet1!A:L,4,FALSE)</f>
        <v>--</v>
      </c>
      <c r="F47" s="15" t="str">
        <f>VLOOKUP(B:B,Sheet1!A:L,5,FALSE)</f>
        <v>--</v>
      </c>
      <c r="G47" s="15" t="str">
        <f>VLOOKUP(B:B,Sheet1!A:L,6,FALSE)</f>
        <v>5</v>
      </c>
      <c r="H47" s="15" t="str">
        <f>VLOOKUP(B:B,Sheet1!A:L,7,FALSE)</f>
        <v>--</v>
      </c>
      <c r="I47" s="15" t="str">
        <f>VLOOKUP(B:B,Sheet1!A:L,8,FALSE)</f>
        <v>--</v>
      </c>
      <c r="J47" s="15" t="str">
        <f>VLOOKUP(B:B,Sheet1!A:L,9,FALSE)</f>
        <v>--</v>
      </c>
      <c r="K47" s="15">
        <f>VLOOKUP(B:B,Sheet1!A:L,10,FALSE)</f>
        <v>87.48</v>
      </c>
      <c r="L47" s="15">
        <f>VLOOKUP(B:B,Sheet1!A:L,11,FALSE)</f>
        <v>23</v>
      </c>
      <c r="M47" s="15" t="str">
        <f>VLOOKUP(B:B,Sheet1!A:L,12,FALSE)</f>
        <v>一般</v>
      </c>
    </row>
    <row r="48" spans="1:13" ht="16.5" customHeight="1">
      <c r="A48" s="20"/>
      <c r="B48" s="14" t="s">
        <v>60</v>
      </c>
      <c r="C48" s="15">
        <f>VLOOKUP(B:B,Sheet1!A:L,2,FALSE)</f>
        <v>35.6</v>
      </c>
      <c r="D48" s="15" t="str">
        <f>VLOOKUP(B:B,Sheet1!A:L,3,FALSE)</f>
        <v>15.63</v>
      </c>
      <c r="E48" s="15" t="str">
        <f>VLOOKUP(B:B,Sheet1!A:L,4,FALSE)</f>
        <v>--</v>
      </c>
      <c r="F48" s="15" t="str">
        <f>VLOOKUP(B:B,Sheet1!A:L,5,FALSE)</f>
        <v>--</v>
      </c>
      <c r="G48" s="15" t="str">
        <f>VLOOKUP(B:B,Sheet1!A:L,6,FALSE)</f>
        <v>5</v>
      </c>
      <c r="H48" s="15" t="str">
        <f>VLOOKUP(B:B,Sheet1!A:L,7,FALSE)</f>
        <v>--</v>
      </c>
      <c r="I48" s="15" t="str">
        <f>VLOOKUP(B:B,Sheet1!A:L,8,FALSE)</f>
        <v>--</v>
      </c>
      <c r="J48" s="15" t="str">
        <f>VLOOKUP(B:B,Sheet1!A:L,9,FALSE)</f>
        <v>5</v>
      </c>
      <c r="K48" s="15">
        <f>VLOOKUP(B:B,Sheet1!A:L,10,FALSE)</f>
        <v>87.47</v>
      </c>
      <c r="L48" s="15">
        <f>VLOOKUP(B:B,Sheet1!A:L,11,FALSE)</f>
        <v>24</v>
      </c>
      <c r="M48" s="15" t="str">
        <f>VLOOKUP(B:B,Sheet1!A:L,12,FALSE)</f>
        <v>一般</v>
      </c>
    </row>
    <row r="49" spans="1:13" ht="16.5" customHeight="1">
      <c r="A49" s="20"/>
      <c r="B49" s="14" t="s">
        <v>61</v>
      </c>
      <c r="C49" s="15">
        <f>VLOOKUP(B:B,Sheet1!A:L,2,FALSE)</f>
        <v>35.31</v>
      </c>
      <c r="D49" s="15" t="str">
        <f>VLOOKUP(B:B,Sheet1!A:L,3,FALSE)</f>
        <v>15.72</v>
      </c>
      <c r="E49" s="15" t="str">
        <f>VLOOKUP(B:B,Sheet1!A:L,4,FALSE)</f>
        <v>--</v>
      </c>
      <c r="F49" s="15" t="str">
        <f>VLOOKUP(B:B,Sheet1!A:L,5,FALSE)</f>
        <v>--</v>
      </c>
      <c r="G49" s="15" t="str">
        <f>VLOOKUP(B:B,Sheet1!A:L,6,FALSE)</f>
        <v>5</v>
      </c>
      <c r="H49" s="15" t="str">
        <f>VLOOKUP(B:B,Sheet1!A:L,7,FALSE)</f>
        <v>--</v>
      </c>
      <c r="I49" s="15" t="str">
        <f>VLOOKUP(B:B,Sheet1!A:L,8,FALSE)</f>
        <v>--</v>
      </c>
      <c r="J49" s="15" t="str">
        <f>VLOOKUP(B:B,Sheet1!A:L,9,FALSE)</f>
        <v>4.84</v>
      </c>
      <c r="K49" s="15">
        <f>VLOOKUP(B:B,Sheet1!A:L,10,FALSE)</f>
        <v>86.96</v>
      </c>
      <c r="L49" s="15">
        <f>VLOOKUP(B:B,Sheet1!A:L,11,FALSE)</f>
        <v>25</v>
      </c>
      <c r="M49" s="15" t="str">
        <f>VLOOKUP(B:B,Sheet1!A:L,12,FALSE)</f>
        <v>一般</v>
      </c>
    </row>
    <row r="50" spans="1:13" ht="16.5" customHeight="1">
      <c r="A50" s="20"/>
      <c r="B50" s="14" t="s">
        <v>62</v>
      </c>
      <c r="C50" s="15">
        <f>VLOOKUP(B:B,Sheet1!A:L,2,FALSE)</f>
        <v>35.74</v>
      </c>
      <c r="D50" s="15" t="str">
        <f>VLOOKUP(B:B,Sheet1!A:L,3,FALSE)</f>
        <v>15.78</v>
      </c>
      <c r="E50" s="15" t="str">
        <f>VLOOKUP(B:B,Sheet1!A:L,4,FALSE)</f>
        <v>--</v>
      </c>
      <c r="F50" s="15" t="str">
        <f>VLOOKUP(B:B,Sheet1!A:L,5,FALSE)</f>
        <v>--</v>
      </c>
      <c r="G50" s="15" t="str">
        <f>VLOOKUP(B:B,Sheet1!A:L,6,FALSE)</f>
        <v>5</v>
      </c>
      <c r="H50" s="15" t="str">
        <f>VLOOKUP(B:B,Sheet1!A:L,7,FALSE)</f>
        <v>--</v>
      </c>
      <c r="I50" s="15" t="str">
        <f>VLOOKUP(B:B,Sheet1!A:L,8,FALSE)</f>
        <v>--</v>
      </c>
      <c r="J50" s="15" t="str">
        <f>VLOOKUP(B:B,Sheet1!A:L,9,FALSE)</f>
        <v>--</v>
      </c>
      <c r="K50" s="15">
        <f>VLOOKUP(B:B,Sheet1!A:L,10,FALSE)</f>
        <v>86.95</v>
      </c>
      <c r="L50" s="15">
        <f>VLOOKUP(B:B,Sheet1!A:L,11,FALSE)</f>
        <v>26</v>
      </c>
      <c r="M50" s="15" t="str">
        <f>VLOOKUP(B:B,Sheet1!A:L,12,FALSE)</f>
        <v>一般</v>
      </c>
    </row>
    <row r="51" spans="1:13" ht="16.5" customHeight="1">
      <c r="A51" s="20"/>
      <c r="B51" s="14" t="s">
        <v>63</v>
      </c>
      <c r="C51" s="15">
        <f>VLOOKUP(B:B,Sheet1!A:L,2,FALSE)</f>
        <v>35.59</v>
      </c>
      <c r="D51" s="15" t="str">
        <f>VLOOKUP(B:B,Sheet1!A:L,3,FALSE)</f>
        <v>15.81</v>
      </c>
      <c r="E51" s="15" t="str">
        <f>VLOOKUP(B:B,Sheet1!A:L,4,FALSE)</f>
        <v>--</v>
      </c>
      <c r="F51" s="15" t="str">
        <f>VLOOKUP(B:B,Sheet1!A:L,5,FALSE)</f>
        <v>--</v>
      </c>
      <c r="G51" s="15" t="str">
        <f>VLOOKUP(B:B,Sheet1!A:L,6,FALSE)</f>
        <v>5</v>
      </c>
      <c r="H51" s="15" t="str">
        <f>VLOOKUP(B:B,Sheet1!A:L,7,FALSE)</f>
        <v>--</v>
      </c>
      <c r="I51" s="15" t="str">
        <f>VLOOKUP(B:B,Sheet1!A:L,8,FALSE)</f>
        <v>--</v>
      </c>
      <c r="J51" s="15" t="str">
        <f>VLOOKUP(B:B,Sheet1!A:L,9,FALSE)</f>
        <v>--</v>
      </c>
      <c r="K51" s="15">
        <f>VLOOKUP(B:B,Sheet1!A:L,10,FALSE)</f>
        <v>86.77</v>
      </c>
      <c r="L51" s="15">
        <f>VLOOKUP(B:B,Sheet1!A:L,11,FALSE)</f>
        <v>27</v>
      </c>
      <c r="M51" s="15" t="str">
        <f>VLOOKUP(B:B,Sheet1!A:L,12,FALSE)</f>
        <v>一般</v>
      </c>
    </row>
    <row r="52" spans="1:13" ht="16.5" customHeight="1">
      <c r="A52" s="20"/>
      <c r="B52" s="14" t="s">
        <v>64</v>
      </c>
      <c r="C52" s="15">
        <f>VLOOKUP(B:B,Sheet1!A:L,2,FALSE)</f>
        <v>34.93</v>
      </c>
      <c r="D52" s="15" t="str">
        <f>VLOOKUP(B:B,Sheet1!A:L,3,FALSE)</f>
        <v>15.19</v>
      </c>
      <c r="E52" s="15" t="str">
        <f>VLOOKUP(B:B,Sheet1!A:L,4,FALSE)</f>
        <v>--</v>
      </c>
      <c r="F52" s="15" t="str">
        <f>VLOOKUP(B:B,Sheet1!A:L,5,FALSE)</f>
        <v>--</v>
      </c>
      <c r="G52" s="15" t="str">
        <f>VLOOKUP(B:B,Sheet1!A:L,6,FALSE)</f>
        <v>5</v>
      </c>
      <c r="H52" s="15" t="str">
        <f>VLOOKUP(B:B,Sheet1!A:L,7,FALSE)</f>
        <v>--</v>
      </c>
      <c r="I52" s="15" t="str">
        <f>VLOOKUP(B:B,Sheet1!A:L,8,FALSE)</f>
        <v>--</v>
      </c>
      <c r="J52" s="15" t="str">
        <f>VLOOKUP(B:B,Sheet1!A:L,9,FALSE)</f>
        <v>5</v>
      </c>
      <c r="K52" s="15">
        <f>VLOOKUP(B:B,Sheet1!A:L,10,FALSE)</f>
        <v>85.89</v>
      </c>
      <c r="L52" s="15">
        <f>VLOOKUP(B:B,Sheet1!A:L,11,FALSE)</f>
        <v>28</v>
      </c>
      <c r="M52" s="15" t="str">
        <f>VLOOKUP(B:B,Sheet1!A:L,12,FALSE)</f>
        <v>一般</v>
      </c>
    </row>
    <row r="53" spans="1:13" ht="16.5" customHeight="1">
      <c r="A53" s="20"/>
      <c r="B53" s="14" t="s">
        <v>65</v>
      </c>
      <c r="C53" s="15">
        <f>VLOOKUP(B:B,Sheet1!A:L,2,FALSE)</f>
        <v>34.65</v>
      </c>
      <c r="D53" s="15" t="str">
        <f>VLOOKUP(B:B,Sheet1!A:L,3,FALSE)</f>
        <v>15.14</v>
      </c>
      <c r="E53" s="15" t="str">
        <f>VLOOKUP(B:B,Sheet1!A:L,4,FALSE)</f>
        <v>--</v>
      </c>
      <c r="F53" s="15" t="str">
        <f>VLOOKUP(B:B,Sheet1!A:L,5,FALSE)</f>
        <v>--</v>
      </c>
      <c r="G53" s="15" t="str">
        <f>VLOOKUP(B:B,Sheet1!A:L,6,FALSE)</f>
        <v>5</v>
      </c>
      <c r="H53" s="15" t="str">
        <f>VLOOKUP(B:B,Sheet1!A:L,7,FALSE)</f>
        <v>--</v>
      </c>
      <c r="I53" s="15" t="str">
        <f>VLOOKUP(B:B,Sheet1!A:L,8,FALSE)</f>
        <v>--</v>
      </c>
      <c r="J53" s="15" t="str">
        <f>VLOOKUP(B:B,Sheet1!A:L,9,FALSE)</f>
        <v>5</v>
      </c>
      <c r="K53" s="15">
        <f>VLOOKUP(B:B,Sheet1!A:L,10,FALSE)</f>
        <v>85.41</v>
      </c>
      <c r="L53" s="15">
        <f>VLOOKUP(B:B,Sheet1!A:L,11,FALSE)</f>
        <v>29</v>
      </c>
      <c r="M53" s="15" t="str">
        <f>VLOOKUP(B:B,Sheet1!A:L,12,FALSE)</f>
        <v>一般</v>
      </c>
    </row>
    <row r="54" spans="1:13" ht="16.5" customHeight="1">
      <c r="A54" s="20"/>
      <c r="B54" s="14" t="s">
        <v>66</v>
      </c>
      <c r="C54" s="15">
        <f>VLOOKUP(B:B,Sheet1!A:L,2,FALSE)</f>
        <v>34.58</v>
      </c>
      <c r="D54" s="15" t="str">
        <f>VLOOKUP(B:B,Sheet1!A:L,3,FALSE)</f>
        <v>15.91</v>
      </c>
      <c r="E54" s="15" t="str">
        <f>VLOOKUP(B:B,Sheet1!A:L,4,FALSE)</f>
        <v>--</v>
      </c>
      <c r="F54" s="15" t="str">
        <f>VLOOKUP(B:B,Sheet1!A:L,5,FALSE)</f>
        <v>--</v>
      </c>
      <c r="G54" s="15" t="str">
        <f>VLOOKUP(B:B,Sheet1!A:L,6,FALSE)</f>
        <v>5</v>
      </c>
      <c r="H54" s="15" t="str">
        <f>VLOOKUP(B:B,Sheet1!A:L,7,FALSE)</f>
        <v>--</v>
      </c>
      <c r="I54" s="15" t="str">
        <f>VLOOKUP(B:B,Sheet1!A:L,8,FALSE)</f>
        <v>--</v>
      </c>
      <c r="J54" s="15" t="str">
        <f>VLOOKUP(B:B,Sheet1!A:L,9,FALSE)</f>
        <v>--</v>
      </c>
      <c r="K54" s="15">
        <f>VLOOKUP(B:B,Sheet1!A:L,10,FALSE)</f>
        <v>85.37</v>
      </c>
      <c r="L54" s="15">
        <f>VLOOKUP(B:B,Sheet1!A:L,11,FALSE)</f>
        <v>30</v>
      </c>
      <c r="M54" s="15" t="str">
        <f>VLOOKUP(B:B,Sheet1!A:L,12,FALSE)</f>
        <v>一般</v>
      </c>
    </row>
    <row r="55" spans="1:13" ht="16.5" customHeight="1">
      <c r="A55" s="20"/>
      <c r="B55" s="14" t="s">
        <v>67</v>
      </c>
      <c r="C55" s="15">
        <f>VLOOKUP(B:B,Sheet1!A:L,2,FALSE)</f>
        <v>34.74</v>
      </c>
      <c r="D55" s="15" t="str">
        <f>VLOOKUP(B:B,Sheet1!A:L,3,FALSE)</f>
        <v>15.56</v>
      </c>
      <c r="E55" s="15" t="str">
        <f>VLOOKUP(B:B,Sheet1!A:L,4,FALSE)</f>
        <v>--</v>
      </c>
      <c r="F55" s="15" t="str">
        <f>VLOOKUP(B:B,Sheet1!A:L,5,FALSE)</f>
        <v>--</v>
      </c>
      <c r="G55" s="15" t="str">
        <f>VLOOKUP(B:B,Sheet1!A:L,6,FALSE)</f>
        <v>5</v>
      </c>
      <c r="H55" s="15" t="str">
        <f>VLOOKUP(B:B,Sheet1!A:L,7,FALSE)</f>
        <v>--</v>
      </c>
      <c r="I55" s="15" t="str">
        <f>VLOOKUP(B:B,Sheet1!A:L,8,FALSE)</f>
        <v>--</v>
      </c>
      <c r="J55" s="15" t="str">
        <f>VLOOKUP(B:B,Sheet1!A:L,9,FALSE)</f>
        <v>--</v>
      </c>
      <c r="K55" s="15">
        <f>VLOOKUP(B:B,Sheet1!A:L,10,FALSE)</f>
        <v>85.08</v>
      </c>
      <c r="L55" s="15">
        <f>VLOOKUP(B:B,Sheet1!A:L,11,FALSE)</f>
        <v>31</v>
      </c>
      <c r="M55" s="15" t="str">
        <f>VLOOKUP(B:B,Sheet1!A:L,12,FALSE)</f>
        <v>差</v>
      </c>
    </row>
    <row r="56" spans="1:13" ht="16.5" customHeight="1">
      <c r="A56" s="20"/>
      <c r="B56" s="14" t="s">
        <v>68</v>
      </c>
      <c r="C56" s="15">
        <f>VLOOKUP(B:B,Sheet1!A:L,2,FALSE)</f>
        <v>34.56</v>
      </c>
      <c r="D56" s="15" t="str">
        <f>VLOOKUP(B:B,Sheet1!A:L,3,FALSE)</f>
        <v>15.46</v>
      </c>
      <c r="E56" s="15" t="str">
        <f>VLOOKUP(B:B,Sheet1!A:L,4,FALSE)</f>
        <v>--</v>
      </c>
      <c r="F56" s="15" t="str">
        <f>VLOOKUP(B:B,Sheet1!A:L,5,FALSE)</f>
        <v>--</v>
      </c>
      <c r="G56" s="15" t="str">
        <f>VLOOKUP(B:B,Sheet1!A:L,6,FALSE)</f>
        <v>5</v>
      </c>
      <c r="H56" s="15" t="str">
        <f>VLOOKUP(B:B,Sheet1!A:L,7,FALSE)</f>
        <v>--</v>
      </c>
      <c r="I56" s="15" t="str">
        <f>VLOOKUP(B:B,Sheet1!A:L,8,FALSE)</f>
        <v>--</v>
      </c>
      <c r="J56" s="15" t="str">
        <f>VLOOKUP(B:B,Sheet1!A:L,9,FALSE)</f>
        <v>--</v>
      </c>
      <c r="K56" s="15">
        <f>VLOOKUP(B:B,Sheet1!A:L,10,FALSE)</f>
        <v>84.65</v>
      </c>
      <c r="L56" s="15">
        <f>VLOOKUP(B:B,Sheet1!A:L,11,FALSE)</f>
        <v>32</v>
      </c>
      <c r="M56" s="15" t="str">
        <f>VLOOKUP(B:B,Sheet1!A:L,12,FALSE)</f>
        <v>差</v>
      </c>
    </row>
    <row r="57" spans="1:13" ht="16.5" customHeight="1">
      <c r="A57" s="20"/>
      <c r="B57" s="14" t="s">
        <v>69</v>
      </c>
      <c r="C57" s="15">
        <f>VLOOKUP(B:B,Sheet1!A:L,2,FALSE)</f>
        <v>34.35</v>
      </c>
      <c r="D57" s="15" t="str">
        <f>VLOOKUP(B:B,Sheet1!A:L,3,FALSE)</f>
        <v>15.52</v>
      </c>
      <c r="E57" s="15" t="str">
        <f>VLOOKUP(B:B,Sheet1!A:L,4,FALSE)</f>
        <v>--</v>
      </c>
      <c r="F57" s="15" t="str">
        <f>VLOOKUP(B:B,Sheet1!A:L,5,FALSE)</f>
        <v>--</v>
      </c>
      <c r="G57" s="15" t="str">
        <f>VLOOKUP(B:B,Sheet1!A:L,6,FALSE)</f>
        <v>5</v>
      </c>
      <c r="H57" s="15" t="str">
        <f>VLOOKUP(B:B,Sheet1!A:L,7,FALSE)</f>
        <v>--</v>
      </c>
      <c r="I57" s="15" t="str">
        <f>VLOOKUP(B:B,Sheet1!A:L,8,FALSE)</f>
        <v>--</v>
      </c>
      <c r="J57" s="15" t="str">
        <f>VLOOKUP(B:B,Sheet1!A:L,9,FALSE)</f>
        <v>--</v>
      </c>
      <c r="K57" s="15">
        <f>VLOOKUP(B:B,Sheet1!A:L,10,FALSE)</f>
        <v>84.42</v>
      </c>
      <c r="L57" s="15">
        <f>VLOOKUP(B:B,Sheet1!A:L,11,FALSE)</f>
        <v>33</v>
      </c>
      <c r="M57" s="15" t="str">
        <f>VLOOKUP(B:B,Sheet1!A:L,12,FALSE)</f>
        <v>差</v>
      </c>
    </row>
    <row r="58" spans="1:13" ht="16.5" customHeight="1">
      <c r="A58" s="20" t="s">
        <v>70</v>
      </c>
      <c r="B58" s="14" t="s">
        <v>71</v>
      </c>
      <c r="C58" s="15">
        <f>VLOOKUP(B:B,Sheet1!A:L,2,FALSE)</f>
        <v>36.26</v>
      </c>
      <c r="D58" s="15" t="str">
        <f>VLOOKUP(B:B,Sheet1!A:L,3,FALSE)</f>
        <v>16.25</v>
      </c>
      <c r="E58" s="15" t="str">
        <f>VLOOKUP(B:B,Sheet1!A:L,4,FALSE)</f>
        <v>15</v>
      </c>
      <c r="F58" s="15" t="str">
        <f>VLOOKUP(B:B,Sheet1!A:L,5,FALSE)</f>
        <v>5</v>
      </c>
      <c r="G58" s="15" t="str">
        <f>VLOOKUP(B:B,Sheet1!A:L,6,FALSE)</f>
        <v>5</v>
      </c>
      <c r="H58" s="15" t="str">
        <f>VLOOKUP(B:B,Sheet1!A:L,7,FALSE)</f>
        <v>5</v>
      </c>
      <c r="I58" s="15" t="str">
        <f>VLOOKUP(B:B,Sheet1!A:L,8,FALSE)</f>
        <v>5</v>
      </c>
      <c r="J58" s="15" t="str">
        <f>VLOOKUP(B:B,Sheet1!A:L,9,FALSE)</f>
        <v>5</v>
      </c>
      <c r="K58" s="15">
        <f>VLOOKUP(B:B,Sheet1!A:L,10,FALSE)</f>
        <v>92.51</v>
      </c>
      <c r="L58" s="15">
        <f>VLOOKUP(B:B,Sheet1!A:L,11,FALSE)</f>
        <v>1</v>
      </c>
      <c r="M58" s="15" t="str">
        <f>VLOOKUP(B:B,Sheet1!A:L,12,FALSE)</f>
        <v>好</v>
      </c>
    </row>
    <row r="59" spans="1:13" ht="16.5" customHeight="1">
      <c r="A59" s="20"/>
      <c r="B59" s="14" t="s">
        <v>72</v>
      </c>
      <c r="C59" s="15">
        <f>VLOOKUP(B:B,Sheet1!A:L,2,FALSE)</f>
        <v>35.12</v>
      </c>
      <c r="D59" s="15" t="str">
        <f>VLOOKUP(B:B,Sheet1!A:L,3,FALSE)</f>
        <v>16.14</v>
      </c>
      <c r="E59" s="15" t="str">
        <f>VLOOKUP(B:B,Sheet1!A:L,4,FALSE)</f>
        <v>15</v>
      </c>
      <c r="F59" s="15" t="str">
        <f>VLOOKUP(B:B,Sheet1!A:L,5,FALSE)</f>
        <v>5</v>
      </c>
      <c r="G59" s="15" t="str">
        <f>VLOOKUP(B:B,Sheet1!A:L,6,FALSE)</f>
        <v>5</v>
      </c>
      <c r="H59" s="15" t="str">
        <f>VLOOKUP(B:B,Sheet1!A:L,7,FALSE)</f>
        <v>5</v>
      </c>
      <c r="I59" s="15" t="str">
        <f>VLOOKUP(B:B,Sheet1!A:L,8,FALSE)</f>
        <v>5</v>
      </c>
      <c r="J59" s="15" t="str">
        <f>VLOOKUP(B:B,Sheet1!A:L,9,FALSE)</f>
        <v>--</v>
      </c>
      <c r="K59" s="15">
        <f>VLOOKUP(B:B,Sheet1!A:L,10,FALSE)</f>
        <v>90.8</v>
      </c>
      <c r="L59" s="15">
        <f>VLOOKUP(B:B,Sheet1!A:L,11,FALSE)</f>
        <v>2</v>
      </c>
      <c r="M59" s="15" t="str">
        <f>VLOOKUP(B:B,Sheet1!A:L,12,FALSE)</f>
        <v>好</v>
      </c>
    </row>
    <row r="60" spans="1:13" ht="16.5" customHeight="1">
      <c r="A60" s="20"/>
      <c r="B60" s="14" t="s">
        <v>73</v>
      </c>
      <c r="C60" s="15">
        <f>VLOOKUP(B:B,Sheet1!A:L,2,FALSE)</f>
        <v>35.34</v>
      </c>
      <c r="D60" s="15" t="str">
        <f>VLOOKUP(B:B,Sheet1!A:L,3,FALSE)</f>
        <v>16.1</v>
      </c>
      <c r="E60" s="15" t="str">
        <f>VLOOKUP(B:B,Sheet1!A:L,4,FALSE)</f>
        <v>15</v>
      </c>
      <c r="F60" s="15" t="str">
        <f>VLOOKUP(B:B,Sheet1!A:L,5,FALSE)</f>
        <v>3.5</v>
      </c>
      <c r="G60" s="15" t="str">
        <f>VLOOKUP(B:B,Sheet1!A:L,6,FALSE)</f>
        <v>5</v>
      </c>
      <c r="H60" s="15" t="str">
        <f>VLOOKUP(B:B,Sheet1!A:L,7,FALSE)</f>
        <v>5</v>
      </c>
      <c r="I60" s="15" t="str">
        <f>VLOOKUP(B:B,Sheet1!A:L,8,FALSE)</f>
        <v>5</v>
      </c>
      <c r="J60" s="15" t="str">
        <f>VLOOKUP(B:B,Sheet1!A:L,9,FALSE)</f>
        <v>5</v>
      </c>
      <c r="K60" s="15">
        <f>VLOOKUP(B:B,Sheet1!A:L,10,FALSE)</f>
        <v>89.94</v>
      </c>
      <c r="L60" s="15">
        <f>VLOOKUP(B:B,Sheet1!A:L,11,FALSE)</f>
        <v>3</v>
      </c>
      <c r="M60" s="15" t="str">
        <f>VLOOKUP(B:B,Sheet1!A:L,12,FALSE)</f>
        <v>好</v>
      </c>
    </row>
    <row r="61" spans="1:13" ht="16.5" customHeight="1">
      <c r="A61" s="20"/>
      <c r="B61" s="14" t="s">
        <v>74</v>
      </c>
      <c r="C61" s="15">
        <f>VLOOKUP(B:B,Sheet1!A:L,2,FALSE)</f>
        <v>34.95</v>
      </c>
      <c r="D61" s="15" t="str">
        <f>VLOOKUP(B:B,Sheet1!A:L,3,FALSE)</f>
        <v>15.09</v>
      </c>
      <c r="E61" s="15" t="str">
        <f>VLOOKUP(B:B,Sheet1!A:L,4,FALSE)</f>
        <v>--</v>
      </c>
      <c r="F61" s="15" t="str">
        <f>VLOOKUP(B:B,Sheet1!A:L,5,FALSE)</f>
        <v>--</v>
      </c>
      <c r="G61" s="15" t="str">
        <f>VLOOKUP(B:B,Sheet1!A:L,6,FALSE)</f>
        <v>8.4</v>
      </c>
      <c r="H61" s="15" t="str">
        <f>VLOOKUP(B:B,Sheet1!A:L,7,FALSE)</f>
        <v>--</v>
      </c>
      <c r="I61" s="15" t="str">
        <f>VLOOKUP(B:B,Sheet1!A:L,8,FALSE)</f>
        <v>--</v>
      </c>
      <c r="J61" s="15" t="str">
        <f>VLOOKUP(B:B,Sheet1!A:L,9,FALSE)</f>
        <v>--</v>
      </c>
      <c r="K61" s="15">
        <f>VLOOKUP(B:B,Sheet1!A:L,10,FALSE)</f>
        <v>89.91</v>
      </c>
      <c r="L61" s="15">
        <f>VLOOKUP(B:B,Sheet1!A:L,11,FALSE)</f>
        <v>4</v>
      </c>
      <c r="M61" s="15" t="str">
        <f>VLOOKUP(B:B,Sheet1!A:L,12,FALSE)</f>
        <v>较好</v>
      </c>
    </row>
    <row r="62" spans="1:13" ht="16.5" customHeight="1">
      <c r="A62" s="20"/>
      <c r="B62" s="14" t="s">
        <v>75</v>
      </c>
      <c r="C62" s="15">
        <f>VLOOKUP(B:B,Sheet1!A:L,2,FALSE)</f>
        <v>35.62</v>
      </c>
      <c r="D62" s="15" t="str">
        <f>VLOOKUP(B:B,Sheet1!A:L,3,FALSE)</f>
        <v>15.27</v>
      </c>
      <c r="E62" s="15" t="str">
        <f>VLOOKUP(B:B,Sheet1!A:L,4,FALSE)</f>
        <v>--</v>
      </c>
      <c r="F62" s="15" t="str">
        <f>VLOOKUP(B:B,Sheet1!A:L,5,FALSE)</f>
        <v>--</v>
      </c>
      <c r="G62" s="15" t="str">
        <f>VLOOKUP(B:B,Sheet1!A:L,6,FALSE)</f>
        <v>5</v>
      </c>
      <c r="H62" s="15" t="str">
        <f>VLOOKUP(B:B,Sheet1!A:L,7,FALSE)</f>
        <v>--</v>
      </c>
      <c r="I62" s="15" t="str">
        <f>VLOOKUP(B:B,Sheet1!A:L,8,FALSE)</f>
        <v>--</v>
      </c>
      <c r="J62" s="15" t="str">
        <f>VLOOKUP(B:B,Sheet1!A:L,9,FALSE)</f>
        <v>5</v>
      </c>
      <c r="K62" s="15">
        <f>VLOOKUP(B:B,Sheet1!A:L,10,FALSE)</f>
        <v>86.99</v>
      </c>
      <c r="L62" s="15">
        <f>VLOOKUP(B:B,Sheet1!A:L,11,FALSE)</f>
        <v>5</v>
      </c>
      <c r="M62" s="15" t="str">
        <f>VLOOKUP(B:B,Sheet1!A:L,12,FALSE)</f>
        <v>较好</v>
      </c>
    </row>
    <row r="63" spans="1:13" ht="16.5" customHeight="1">
      <c r="A63" s="20"/>
      <c r="B63" s="14" t="s">
        <v>76</v>
      </c>
      <c r="C63" s="15">
        <f>VLOOKUP(B:B,Sheet1!A:L,2,FALSE)</f>
        <v>34.76</v>
      </c>
      <c r="D63" s="15" t="str">
        <f>VLOOKUP(B:B,Sheet1!A:L,3,FALSE)</f>
        <v>16.02</v>
      </c>
      <c r="E63" s="15" t="str">
        <f>VLOOKUP(B:B,Sheet1!A:L,4,FALSE)</f>
        <v>--</v>
      </c>
      <c r="F63" s="15" t="str">
        <f>VLOOKUP(B:B,Sheet1!A:L,5,FALSE)</f>
        <v>--</v>
      </c>
      <c r="G63" s="15" t="str">
        <f>VLOOKUP(B:B,Sheet1!A:L,6,FALSE)</f>
        <v>5</v>
      </c>
      <c r="H63" s="15" t="str">
        <f>VLOOKUP(B:B,Sheet1!A:L,7,FALSE)</f>
        <v>--</v>
      </c>
      <c r="I63" s="15" t="str">
        <f>VLOOKUP(B:B,Sheet1!A:L,8,FALSE)</f>
        <v>--</v>
      </c>
      <c r="J63" s="15" t="str">
        <f>VLOOKUP(B:B,Sheet1!A:L,9,FALSE)</f>
        <v>5</v>
      </c>
      <c r="K63" s="15">
        <f>VLOOKUP(B:B,Sheet1!A:L,10,FALSE)</f>
        <v>86.83</v>
      </c>
      <c r="L63" s="15">
        <f>VLOOKUP(B:B,Sheet1!A:L,11,FALSE)</f>
        <v>6</v>
      </c>
      <c r="M63" s="15" t="str">
        <f>VLOOKUP(B:B,Sheet1!A:L,12,FALSE)</f>
        <v>较好</v>
      </c>
    </row>
    <row r="64" spans="1:13" ht="16.5" customHeight="1">
      <c r="A64" s="20"/>
      <c r="B64" s="14" t="s">
        <v>77</v>
      </c>
      <c r="C64" s="15">
        <f>VLOOKUP(B:B,Sheet1!A:L,2,FALSE)</f>
        <v>34.35</v>
      </c>
      <c r="D64" s="15" t="str">
        <f>VLOOKUP(B:B,Sheet1!A:L,3,FALSE)</f>
        <v>16</v>
      </c>
      <c r="E64" s="15" t="str">
        <f>VLOOKUP(B:B,Sheet1!A:L,4,FALSE)</f>
        <v>--</v>
      </c>
      <c r="F64" s="15" t="str">
        <f>VLOOKUP(B:B,Sheet1!A:L,5,FALSE)</f>
        <v>--</v>
      </c>
      <c r="G64" s="15" t="str">
        <f>VLOOKUP(B:B,Sheet1!A:L,6,FALSE)</f>
        <v>5</v>
      </c>
      <c r="H64" s="15" t="str">
        <f>VLOOKUP(B:B,Sheet1!A:L,7,FALSE)</f>
        <v>--</v>
      </c>
      <c r="I64" s="15" t="str">
        <f>VLOOKUP(B:B,Sheet1!A:L,8,FALSE)</f>
        <v>--</v>
      </c>
      <c r="J64" s="15" t="str">
        <f>VLOOKUP(B:B,Sheet1!A:L,9,FALSE)</f>
        <v>4.85</v>
      </c>
      <c r="K64" s="15">
        <f>VLOOKUP(B:B,Sheet1!A:L,10,FALSE)</f>
        <v>86</v>
      </c>
      <c r="L64" s="15">
        <f>VLOOKUP(B:B,Sheet1!A:L,11,FALSE)</f>
        <v>7</v>
      </c>
      <c r="M64" s="15" t="str">
        <f>VLOOKUP(B:B,Sheet1!A:L,12,FALSE)</f>
        <v>较好</v>
      </c>
    </row>
    <row r="65" spans="1:13" ht="16.5" customHeight="1">
      <c r="A65" s="20"/>
      <c r="B65" s="14" t="s">
        <v>78</v>
      </c>
      <c r="C65" s="15">
        <f>VLOOKUP(B:B,Sheet1!A:L,2,FALSE)</f>
        <v>34.61</v>
      </c>
      <c r="D65" s="15" t="str">
        <f>VLOOKUP(B:B,Sheet1!A:L,3,FALSE)</f>
        <v>15.26</v>
      </c>
      <c r="E65" s="15" t="str">
        <f>VLOOKUP(B:B,Sheet1!A:L,4,FALSE)</f>
        <v>--</v>
      </c>
      <c r="F65" s="15" t="str">
        <f>VLOOKUP(B:B,Sheet1!A:L,5,FALSE)</f>
        <v>--</v>
      </c>
      <c r="G65" s="15" t="str">
        <f>VLOOKUP(B:B,Sheet1!A:L,6,FALSE)</f>
        <v>5</v>
      </c>
      <c r="H65" s="15" t="str">
        <f>VLOOKUP(B:B,Sheet1!A:L,7,FALSE)</f>
        <v>--</v>
      </c>
      <c r="I65" s="15" t="str">
        <f>VLOOKUP(B:B,Sheet1!A:L,8,FALSE)</f>
        <v>--</v>
      </c>
      <c r="J65" s="15" t="str">
        <f>VLOOKUP(B:B,Sheet1!A:L,9,FALSE)</f>
        <v>5</v>
      </c>
      <c r="K65" s="15">
        <f>VLOOKUP(B:B,Sheet1!A:L,10,FALSE)</f>
        <v>85.53</v>
      </c>
      <c r="L65" s="15">
        <f>VLOOKUP(B:B,Sheet1!A:L,11,FALSE)</f>
        <v>8</v>
      </c>
      <c r="M65" s="15" t="str">
        <f>VLOOKUP(B:B,Sheet1!A:L,12,FALSE)</f>
        <v>较好</v>
      </c>
    </row>
    <row r="66" spans="1:13" ht="16.5" customHeight="1">
      <c r="A66" s="20"/>
      <c r="B66" s="14" t="s">
        <v>79</v>
      </c>
      <c r="C66" s="15">
        <f>VLOOKUP(B:B,Sheet1!A:L,2,FALSE)</f>
        <v>34.35</v>
      </c>
      <c r="D66" s="15" t="str">
        <f>VLOOKUP(B:B,Sheet1!A:L,3,FALSE)</f>
        <v>15.96</v>
      </c>
      <c r="E66" s="15" t="str">
        <f>VLOOKUP(B:B,Sheet1!A:L,4,FALSE)</f>
        <v>--</v>
      </c>
      <c r="F66" s="15" t="str">
        <f>VLOOKUP(B:B,Sheet1!A:L,5,FALSE)</f>
        <v>--</v>
      </c>
      <c r="G66" s="15" t="str">
        <f>VLOOKUP(B:B,Sheet1!A:L,6,FALSE)</f>
        <v>5</v>
      </c>
      <c r="H66" s="15" t="str">
        <f>VLOOKUP(B:B,Sheet1!A:L,7,FALSE)</f>
        <v>--</v>
      </c>
      <c r="I66" s="15" t="str">
        <f>VLOOKUP(B:B,Sheet1!A:L,8,FALSE)</f>
        <v>--</v>
      </c>
      <c r="J66" s="15" t="str">
        <f>VLOOKUP(B:B,Sheet1!A:L,9,FALSE)</f>
        <v>--</v>
      </c>
      <c r="K66" s="15">
        <f>VLOOKUP(B:B,Sheet1!A:L,10,FALSE)</f>
        <v>85.09</v>
      </c>
      <c r="L66" s="15">
        <f>VLOOKUP(B:B,Sheet1!A:L,11,FALSE)</f>
        <v>9</v>
      </c>
      <c r="M66" s="15" t="str">
        <f>VLOOKUP(B:B,Sheet1!A:L,12,FALSE)</f>
        <v>一般</v>
      </c>
    </row>
    <row r="67" spans="1:13" ht="16.5" customHeight="1">
      <c r="A67" s="20"/>
      <c r="B67" s="14" t="s">
        <v>80</v>
      </c>
      <c r="C67" s="15">
        <f>VLOOKUP(B:B,Sheet1!A:L,2,FALSE)</f>
        <v>34.33</v>
      </c>
      <c r="D67" s="15" t="str">
        <f>VLOOKUP(B:B,Sheet1!A:L,3,FALSE)</f>
        <v>15.82</v>
      </c>
      <c r="E67" s="15" t="str">
        <f>VLOOKUP(B:B,Sheet1!A:L,4,FALSE)</f>
        <v>--</v>
      </c>
      <c r="F67" s="15" t="str">
        <f>VLOOKUP(B:B,Sheet1!A:L,5,FALSE)</f>
        <v>--</v>
      </c>
      <c r="G67" s="15" t="str">
        <f>VLOOKUP(B:B,Sheet1!A:L,6,FALSE)</f>
        <v>5</v>
      </c>
      <c r="H67" s="15" t="str">
        <f>VLOOKUP(B:B,Sheet1!A:L,7,FALSE)</f>
        <v>--</v>
      </c>
      <c r="I67" s="15" t="str">
        <f>VLOOKUP(B:B,Sheet1!A:L,8,FALSE)</f>
        <v>--</v>
      </c>
      <c r="J67" s="15" t="str">
        <f>VLOOKUP(B:B,Sheet1!A:L,9,FALSE)</f>
        <v>--</v>
      </c>
      <c r="K67" s="15">
        <f>VLOOKUP(B:B,Sheet1!A:L,10,FALSE)</f>
        <v>84.85</v>
      </c>
      <c r="L67" s="15">
        <f>VLOOKUP(B:B,Sheet1!A:L,11,FALSE)</f>
        <v>10</v>
      </c>
      <c r="M67" s="15" t="str">
        <f>VLOOKUP(B:B,Sheet1!A:L,12,FALSE)</f>
        <v>一般</v>
      </c>
    </row>
    <row r="68" spans="1:13" ht="16.5" customHeight="1">
      <c r="A68" s="20"/>
      <c r="B68" s="14" t="s">
        <v>81</v>
      </c>
      <c r="C68" s="15">
        <f>VLOOKUP(B:B,Sheet1!A:L,2,FALSE)</f>
        <v>34.06</v>
      </c>
      <c r="D68" s="15" t="str">
        <f>VLOOKUP(B:B,Sheet1!A:L,3,FALSE)</f>
        <v>16.05</v>
      </c>
      <c r="E68" s="15" t="str">
        <f>VLOOKUP(B:B,Sheet1!A:L,4,FALSE)</f>
        <v>--</v>
      </c>
      <c r="F68" s="15" t="str">
        <f>VLOOKUP(B:B,Sheet1!A:L,5,FALSE)</f>
        <v>--</v>
      </c>
      <c r="G68" s="15" t="str">
        <f>VLOOKUP(B:B,Sheet1!A:L,6,FALSE)</f>
        <v>5</v>
      </c>
      <c r="H68" s="15" t="str">
        <f>VLOOKUP(B:B,Sheet1!A:L,7,FALSE)</f>
        <v>--</v>
      </c>
      <c r="I68" s="15" t="str">
        <f>VLOOKUP(B:B,Sheet1!A:L,8,FALSE)</f>
        <v>--</v>
      </c>
      <c r="J68" s="15" t="str">
        <f>VLOOKUP(B:B,Sheet1!A:L,9,FALSE)</f>
        <v>--</v>
      </c>
      <c r="K68" s="15">
        <f>VLOOKUP(B:B,Sheet1!A:L,10,FALSE)</f>
        <v>84.79</v>
      </c>
      <c r="L68" s="15">
        <f>VLOOKUP(B:B,Sheet1!A:L,11,FALSE)</f>
        <v>11</v>
      </c>
      <c r="M68" s="15" t="str">
        <f>VLOOKUP(B:B,Sheet1!A:L,12,FALSE)</f>
        <v>一般</v>
      </c>
    </row>
    <row r="69" spans="1:13" ht="16.5" customHeight="1">
      <c r="A69" s="20"/>
      <c r="B69" s="14" t="s">
        <v>82</v>
      </c>
      <c r="C69" s="15">
        <f>VLOOKUP(B:B,Sheet1!A:L,2,FALSE)</f>
        <v>34.43</v>
      </c>
      <c r="D69" s="15" t="str">
        <f>VLOOKUP(B:B,Sheet1!A:L,3,FALSE)</f>
        <v>15.45</v>
      </c>
      <c r="E69" s="15" t="str">
        <f>VLOOKUP(B:B,Sheet1!A:L,4,FALSE)</f>
        <v>--</v>
      </c>
      <c r="F69" s="15" t="str">
        <f>VLOOKUP(B:B,Sheet1!A:L,5,FALSE)</f>
        <v>--</v>
      </c>
      <c r="G69" s="15" t="str">
        <f>VLOOKUP(B:B,Sheet1!A:L,6,FALSE)</f>
        <v>5</v>
      </c>
      <c r="H69" s="15" t="str">
        <f>VLOOKUP(B:B,Sheet1!A:L,7,FALSE)</f>
        <v>--</v>
      </c>
      <c r="I69" s="15" t="str">
        <f>VLOOKUP(B:B,Sheet1!A:L,8,FALSE)</f>
        <v>--</v>
      </c>
      <c r="J69" s="15" t="str">
        <f>VLOOKUP(B:B,Sheet1!A:L,9,FALSE)</f>
        <v>--</v>
      </c>
      <c r="K69" s="15">
        <f>VLOOKUP(B:B,Sheet1!A:L,10,FALSE)</f>
        <v>84.43</v>
      </c>
      <c r="L69" s="15">
        <f>VLOOKUP(B:B,Sheet1!A:L,11,FALSE)</f>
        <v>12</v>
      </c>
      <c r="M69" s="15" t="str">
        <f>VLOOKUP(B:B,Sheet1!A:L,12,FALSE)</f>
        <v>一般</v>
      </c>
    </row>
    <row r="70" spans="1:13" ht="16.5" customHeight="1">
      <c r="A70" s="20"/>
      <c r="B70" s="14" t="s">
        <v>83</v>
      </c>
      <c r="C70" s="15">
        <f>VLOOKUP(B:B,Sheet1!A:L,2,FALSE)</f>
        <v>33.28</v>
      </c>
      <c r="D70" s="15" t="str">
        <f>VLOOKUP(B:B,Sheet1!A:L,3,FALSE)</f>
        <v>15.75</v>
      </c>
      <c r="E70" s="15" t="str">
        <f>VLOOKUP(B:B,Sheet1!A:L,4,FALSE)</f>
        <v>--</v>
      </c>
      <c r="F70" s="15" t="str">
        <f>VLOOKUP(B:B,Sheet1!A:L,5,FALSE)</f>
        <v>--</v>
      </c>
      <c r="G70" s="15" t="str">
        <f>VLOOKUP(B:B,Sheet1!A:L,6,FALSE)</f>
        <v>5</v>
      </c>
      <c r="H70" s="15" t="str">
        <f>VLOOKUP(B:B,Sheet1!A:L,7,FALSE)</f>
        <v>--</v>
      </c>
      <c r="I70" s="15" t="str">
        <f>VLOOKUP(B:B,Sheet1!A:L,8,FALSE)</f>
        <v>--</v>
      </c>
      <c r="J70" s="15" t="str">
        <f>VLOOKUP(B:B,Sheet1!A:L,9,FALSE)</f>
        <v>5</v>
      </c>
      <c r="K70" s="15">
        <f>VLOOKUP(B:B,Sheet1!A:L,10,FALSE)</f>
        <v>84.33</v>
      </c>
      <c r="L70" s="15">
        <f>VLOOKUP(B:B,Sheet1!A:L,11,FALSE)</f>
        <v>13</v>
      </c>
      <c r="M70" s="15" t="str">
        <f>VLOOKUP(B:B,Sheet1!A:L,12,FALSE)</f>
        <v>一般</v>
      </c>
    </row>
    <row r="71" spans="1:13" ht="16.5" customHeight="1">
      <c r="A71" s="20"/>
      <c r="B71" s="14" t="s">
        <v>84</v>
      </c>
      <c r="C71" s="15">
        <f>VLOOKUP(B:B,Sheet1!A:L,2,FALSE)</f>
        <v>34.1</v>
      </c>
      <c r="D71" s="15" t="str">
        <f>VLOOKUP(B:B,Sheet1!A:L,3,FALSE)</f>
        <v>14.85</v>
      </c>
      <c r="E71" s="15" t="str">
        <f>VLOOKUP(B:B,Sheet1!A:L,4,FALSE)</f>
        <v>--</v>
      </c>
      <c r="F71" s="15" t="str">
        <f>VLOOKUP(B:B,Sheet1!A:L,5,FALSE)</f>
        <v>--</v>
      </c>
      <c r="G71" s="15" t="str">
        <f>VLOOKUP(B:B,Sheet1!A:L,6,FALSE)</f>
        <v>5</v>
      </c>
      <c r="H71" s="15" t="str">
        <f>VLOOKUP(B:B,Sheet1!A:L,7,FALSE)</f>
        <v>--</v>
      </c>
      <c r="I71" s="15" t="str">
        <f>VLOOKUP(B:B,Sheet1!A:L,8,FALSE)</f>
        <v>--</v>
      </c>
      <c r="J71" s="15" t="str">
        <f>VLOOKUP(B:B,Sheet1!A:L,9,FALSE)</f>
        <v>5</v>
      </c>
      <c r="K71" s="15">
        <f>VLOOKUP(B:B,Sheet1!A:L,10,FALSE)</f>
        <v>84.21</v>
      </c>
      <c r="L71" s="15">
        <f>VLOOKUP(B:B,Sheet1!A:L,11,FALSE)</f>
        <v>14</v>
      </c>
      <c r="M71" s="15" t="str">
        <f>VLOOKUP(B:B,Sheet1!A:L,12,FALSE)</f>
        <v>一般</v>
      </c>
    </row>
    <row r="72" spans="1:13" ht="16.5" customHeight="1">
      <c r="A72" s="20"/>
      <c r="B72" s="14" t="s">
        <v>85</v>
      </c>
      <c r="C72" s="15">
        <f>VLOOKUP(B:B,Sheet1!A:L,2,FALSE)</f>
        <v>34.06</v>
      </c>
      <c r="D72" s="15" t="str">
        <f>VLOOKUP(B:B,Sheet1!A:L,3,FALSE)</f>
        <v>14.41</v>
      </c>
      <c r="E72" s="15" t="str">
        <f>VLOOKUP(B:B,Sheet1!A:L,4,FALSE)</f>
        <v>--</v>
      </c>
      <c r="F72" s="15" t="str">
        <f>VLOOKUP(B:B,Sheet1!A:L,5,FALSE)</f>
        <v>--</v>
      </c>
      <c r="G72" s="15" t="str">
        <f>VLOOKUP(B:B,Sheet1!A:L,6,FALSE)</f>
        <v>5</v>
      </c>
      <c r="H72" s="15" t="str">
        <f>VLOOKUP(B:B,Sheet1!A:L,7,FALSE)</f>
        <v>--</v>
      </c>
      <c r="I72" s="15" t="str">
        <f>VLOOKUP(B:B,Sheet1!A:L,8,FALSE)</f>
        <v>--</v>
      </c>
      <c r="J72" s="15" t="str">
        <f>VLOOKUP(B:B,Sheet1!A:L,9,FALSE)</f>
        <v>--</v>
      </c>
      <c r="K72" s="15">
        <f>VLOOKUP(B:B,Sheet1!A:L,10,FALSE)</f>
        <v>82.26</v>
      </c>
      <c r="L72" s="15">
        <f>VLOOKUP(B:B,Sheet1!A:L,11,FALSE)</f>
        <v>15</v>
      </c>
      <c r="M72" s="15" t="str">
        <f>VLOOKUP(B:B,Sheet1!A:L,12,FALSE)</f>
        <v>差</v>
      </c>
    </row>
    <row r="73" spans="1:13" ht="16.5" customHeight="1">
      <c r="A73" s="20" t="s">
        <v>86</v>
      </c>
      <c r="B73" s="14" t="s">
        <v>87</v>
      </c>
      <c r="C73" s="15">
        <f>VLOOKUP(B:B,Sheet1!A:L,2,FALSE)</f>
        <v>35.51</v>
      </c>
      <c r="D73" s="15" t="str">
        <f>VLOOKUP(B:B,Sheet1!A:L,3,FALSE)</f>
        <v>16.58</v>
      </c>
      <c r="E73" s="15" t="str">
        <f>VLOOKUP(B:B,Sheet1!A:L,4,FALSE)</f>
        <v>--</v>
      </c>
      <c r="F73" s="15" t="str">
        <f>VLOOKUP(B:B,Sheet1!A:L,5,FALSE)</f>
        <v>--</v>
      </c>
      <c r="G73" s="15" t="str">
        <f>VLOOKUP(B:B,Sheet1!A:L,6,FALSE)</f>
        <v>--</v>
      </c>
      <c r="H73" s="15" t="str">
        <f>VLOOKUP(B:B,Sheet1!A:L,7,FALSE)</f>
        <v>--</v>
      </c>
      <c r="I73" s="15" t="str">
        <f>VLOOKUP(B:B,Sheet1!A:L,8,FALSE)</f>
        <v>--</v>
      </c>
      <c r="J73" s="15" t="str">
        <f>VLOOKUP(B:B,Sheet1!A:L,9,FALSE)</f>
        <v>--</v>
      </c>
      <c r="K73" s="15">
        <f>VLOOKUP(B:B,Sheet1!A:L,10,FALSE)</f>
        <v>86.82</v>
      </c>
      <c r="L73" s="15">
        <f>VLOOKUP(B:B,Sheet1!A:L,11,FALSE)</f>
        <v>1</v>
      </c>
      <c r="M73" s="15" t="str">
        <f>VLOOKUP(B:B,Sheet1!A:L,12,FALSE)</f>
        <v>好</v>
      </c>
    </row>
    <row r="74" spans="1:13" ht="16.5" customHeight="1">
      <c r="A74" s="20"/>
      <c r="B74" s="14" t="s">
        <v>88</v>
      </c>
      <c r="C74" s="15">
        <f>VLOOKUP(B:B,Sheet1!A:L,2,FALSE)</f>
        <v>34.85</v>
      </c>
      <c r="D74" s="15" t="str">
        <f>VLOOKUP(B:B,Sheet1!A:L,3,FALSE)</f>
        <v>15.83</v>
      </c>
      <c r="E74" s="15" t="str">
        <f>VLOOKUP(B:B,Sheet1!A:L,4,FALSE)</f>
        <v>--</v>
      </c>
      <c r="F74" s="15" t="str">
        <f>VLOOKUP(B:B,Sheet1!A:L,5,FALSE)</f>
        <v>--</v>
      </c>
      <c r="G74" s="15" t="str">
        <f>VLOOKUP(B:B,Sheet1!A:L,6,FALSE)</f>
        <v>--</v>
      </c>
      <c r="H74" s="15" t="str">
        <f>VLOOKUP(B:B,Sheet1!A:L,7,FALSE)</f>
        <v>--</v>
      </c>
      <c r="I74" s="15" t="str">
        <f>VLOOKUP(B:B,Sheet1!A:L,8,FALSE)</f>
        <v>--</v>
      </c>
      <c r="J74" s="15" t="str">
        <f>VLOOKUP(B:B,Sheet1!A:L,9,FALSE)</f>
        <v>--</v>
      </c>
      <c r="K74" s="15">
        <f>VLOOKUP(B:B,Sheet1!A:L,10,FALSE)</f>
        <v>84.47</v>
      </c>
      <c r="L74" s="15">
        <f>VLOOKUP(B:B,Sheet1!A:L,11,FALSE)</f>
        <v>2</v>
      </c>
      <c r="M74" s="15" t="str">
        <f>VLOOKUP(B:B,Sheet1!A:L,12,FALSE)</f>
        <v>好</v>
      </c>
    </row>
    <row r="75" spans="1:13" ht="16.5" customHeight="1">
      <c r="A75" s="20"/>
      <c r="B75" s="14" t="s">
        <v>89</v>
      </c>
      <c r="C75" s="15">
        <f>VLOOKUP(B:B,Sheet1!A:L,2,FALSE)</f>
        <v>34.38</v>
      </c>
      <c r="D75" s="15" t="str">
        <f>VLOOKUP(B:B,Sheet1!A:L,3,FALSE)</f>
        <v>15.96</v>
      </c>
      <c r="E75" s="15" t="str">
        <f>VLOOKUP(B:B,Sheet1!A:L,4,FALSE)</f>
        <v>--</v>
      </c>
      <c r="F75" s="15" t="str">
        <f>VLOOKUP(B:B,Sheet1!A:L,5,FALSE)</f>
        <v>--</v>
      </c>
      <c r="G75" s="15" t="str">
        <f>VLOOKUP(B:B,Sheet1!A:L,6,FALSE)</f>
        <v>--</v>
      </c>
      <c r="H75" s="15" t="str">
        <f>VLOOKUP(B:B,Sheet1!A:L,7,FALSE)</f>
        <v>--</v>
      </c>
      <c r="I75" s="15" t="str">
        <f>VLOOKUP(B:B,Sheet1!A:L,8,FALSE)</f>
        <v>--</v>
      </c>
      <c r="J75" s="15" t="str">
        <f>VLOOKUP(B:B,Sheet1!A:L,9,FALSE)</f>
        <v>--</v>
      </c>
      <c r="K75" s="15">
        <f>VLOOKUP(B:B,Sheet1!A:L,10,FALSE)</f>
        <v>83.9</v>
      </c>
      <c r="L75" s="15">
        <f>VLOOKUP(B:B,Sheet1!A:L,11,FALSE)</f>
        <v>3</v>
      </c>
      <c r="M75" s="15" t="str">
        <f>VLOOKUP(B:B,Sheet1!A:L,12,FALSE)</f>
        <v>较好</v>
      </c>
    </row>
    <row r="76" spans="1:13" ht="16.5" customHeight="1">
      <c r="A76" s="20"/>
      <c r="B76" s="14" t="s">
        <v>90</v>
      </c>
      <c r="C76" s="15">
        <f>VLOOKUP(B:B,Sheet1!A:L,2,FALSE)</f>
        <v>34.3</v>
      </c>
      <c r="D76" s="15" t="str">
        <f>VLOOKUP(B:B,Sheet1!A:L,3,FALSE)</f>
        <v>15.93</v>
      </c>
      <c r="E76" s="15" t="str">
        <f>VLOOKUP(B:B,Sheet1!A:L,4,FALSE)</f>
        <v>--</v>
      </c>
      <c r="F76" s="15" t="str">
        <f>VLOOKUP(B:B,Sheet1!A:L,5,FALSE)</f>
        <v>--</v>
      </c>
      <c r="G76" s="15" t="str">
        <f>VLOOKUP(B:B,Sheet1!A:L,6,FALSE)</f>
        <v>--</v>
      </c>
      <c r="H76" s="15" t="str">
        <f>VLOOKUP(B:B,Sheet1!A:L,7,FALSE)</f>
        <v>--</v>
      </c>
      <c r="I76" s="15" t="str">
        <f>VLOOKUP(B:B,Sheet1!A:L,8,FALSE)</f>
        <v>--</v>
      </c>
      <c r="J76" s="15" t="str">
        <f>VLOOKUP(B:B,Sheet1!A:L,9,FALSE)</f>
        <v>--</v>
      </c>
      <c r="K76" s="15">
        <f>VLOOKUP(B:B,Sheet1!A:L,10,FALSE)</f>
        <v>83.72</v>
      </c>
      <c r="L76" s="15">
        <f>VLOOKUP(B:B,Sheet1!A:L,11,FALSE)</f>
        <v>4</v>
      </c>
      <c r="M76" s="15" t="str">
        <f>VLOOKUP(B:B,Sheet1!A:L,12,FALSE)</f>
        <v>较好</v>
      </c>
    </row>
    <row r="77" spans="1:13" ht="16.5" customHeight="1">
      <c r="A77" s="20"/>
      <c r="B77" s="14" t="s">
        <v>91</v>
      </c>
      <c r="C77" s="15">
        <f>VLOOKUP(B:B,Sheet1!A:L,2,FALSE)</f>
        <v>33.8</v>
      </c>
      <c r="D77" s="15" t="str">
        <f>VLOOKUP(B:B,Sheet1!A:L,3,FALSE)</f>
        <v>16.18</v>
      </c>
      <c r="E77" s="15" t="str">
        <f>VLOOKUP(B:B,Sheet1!A:L,4,FALSE)</f>
        <v>--</v>
      </c>
      <c r="F77" s="15" t="str">
        <f>VLOOKUP(B:B,Sheet1!A:L,5,FALSE)</f>
        <v>--</v>
      </c>
      <c r="G77" s="15" t="str">
        <f>VLOOKUP(B:B,Sheet1!A:L,6,FALSE)</f>
        <v>--</v>
      </c>
      <c r="H77" s="15" t="str">
        <f>VLOOKUP(B:B,Sheet1!A:L,7,FALSE)</f>
        <v>--</v>
      </c>
      <c r="I77" s="15" t="str">
        <f>VLOOKUP(B:B,Sheet1!A:L,8,FALSE)</f>
        <v>--</v>
      </c>
      <c r="J77" s="15" t="str">
        <f>VLOOKUP(B:B,Sheet1!A:L,9,FALSE)</f>
        <v>--</v>
      </c>
      <c r="K77" s="15">
        <f>VLOOKUP(B:B,Sheet1!A:L,10,FALSE)</f>
        <v>83.3</v>
      </c>
      <c r="L77" s="15">
        <f>VLOOKUP(B:B,Sheet1!A:L,11,FALSE)</f>
        <v>5</v>
      </c>
      <c r="M77" s="15" t="str">
        <f>VLOOKUP(B:B,Sheet1!A:L,12,FALSE)</f>
        <v>较好</v>
      </c>
    </row>
    <row r="78" spans="1:13" ht="16.5" customHeight="1">
      <c r="A78" s="20"/>
      <c r="B78" s="14" t="s">
        <v>92</v>
      </c>
      <c r="C78" s="15">
        <f>VLOOKUP(B:B,Sheet1!A:L,2,FALSE)</f>
        <v>34.02</v>
      </c>
      <c r="D78" s="15" t="str">
        <f>VLOOKUP(B:B,Sheet1!A:L,3,FALSE)</f>
        <v>15.28</v>
      </c>
      <c r="E78" s="15" t="str">
        <f>VLOOKUP(B:B,Sheet1!A:L,4,FALSE)</f>
        <v>--</v>
      </c>
      <c r="F78" s="15" t="str">
        <f>VLOOKUP(B:B,Sheet1!A:L,5,FALSE)</f>
        <v>--</v>
      </c>
      <c r="G78" s="15" t="str">
        <f>VLOOKUP(B:B,Sheet1!A:L,6,FALSE)</f>
        <v>--</v>
      </c>
      <c r="H78" s="15" t="str">
        <f>VLOOKUP(B:B,Sheet1!A:L,7,FALSE)</f>
        <v>--</v>
      </c>
      <c r="I78" s="15" t="str">
        <f>VLOOKUP(B:B,Sheet1!A:L,8,FALSE)</f>
        <v>--</v>
      </c>
      <c r="J78" s="15" t="str">
        <f>VLOOKUP(B:B,Sheet1!A:L,9,FALSE)</f>
        <v>--</v>
      </c>
      <c r="K78" s="15">
        <f>VLOOKUP(B:B,Sheet1!A:L,10,FALSE)</f>
        <v>82.17</v>
      </c>
      <c r="L78" s="15">
        <f>VLOOKUP(B:B,Sheet1!A:L,11,FALSE)</f>
        <v>6</v>
      </c>
      <c r="M78" s="15" t="str">
        <f>VLOOKUP(B:B,Sheet1!A:L,12,FALSE)</f>
        <v>较好</v>
      </c>
    </row>
    <row r="79" spans="1:13" ht="16.5" customHeight="1">
      <c r="A79" s="20"/>
      <c r="B79" s="14" t="s">
        <v>93</v>
      </c>
      <c r="C79" s="15">
        <f>VLOOKUP(B:B,Sheet1!A:L,2,FALSE)</f>
        <v>33.42</v>
      </c>
      <c r="D79" s="15" t="str">
        <f>VLOOKUP(B:B,Sheet1!A:L,3,FALSE)</f>
        <v>15.37</v>
      </c>
      <c r="E79" s="15" t="str">
        <f>VLOOKUP(B:B,Sheet1!A:L,4,FALSE)</f>
        <v>--</v>
      </c>
      <c r="F79" s="15" t="str">
        <f>VLOOKUP(B:B,Sheet1!A:L,5,FALSE)</f>
        <v>--</v>
      </c>
      <c r="G79" s="15" t="str">
        <f>VLOOKUP(B:B,Sheet1!A:L,6,FALSE)</f>
        <v>--</v>
      </c>
      <c r="H79" s="15" t="str">
        <f>VLOOKUP(B:B,Sheet1!A:L,7,FALSE)</f>
        <v>--</v>
      </c>
      <c r="I79" s="15" t="str">
        <f>VLOOKUP(B:B,Sheet1!A:L,8,FALSE)</f>
        <v>--</v>
      </c>
      <c r="J79" s="15" t="str">
        <f>VLOOKUP(B:B,Sheet1!A:L,9,FALSE)</f>
        <v>--</v>
      </c>
      <c r="K79" s="15">
        <f>VLOOKUP(B:B,Sheet1!A:L,10,FALSE)</f>
        <v>81.32</v>
      </c>
      <c r="L79" s="15">
        <f>VLOOKUP(B:B,Sheet1!A:L,11,FALSE)</f>
        <v>7</v>
      </c>
      <c r="M79" s="15" t="str">
        <f>VLOOKUP(B:B,Sheet1!A:L,12,FALSE)</f>
        <v>一般</v>
      </c>
    </row>
    <row r="80" spans="1:13" ht="16.5" customHeight="1">
      <c r="A80" s="20"/>
      <c r="B80" s="14" t="s">
        <v>94</v>
      </c>
      <c r="C80" s="15">
        <f>VLOOKUP(B:B,Sheet1!A:L,2,FALSE)</f>
        <v>33.34</v>
      </c>
      <c r="D80" s="15" t="str">
        <f>VLOOKUP(B:B,Sheet1!A:L,3,FALSE)</f>
        <v>15.31</v>
      </c>
      <c r="E80" s="15" t="str">
        <f>VLOOKUP(B:B,Sheet1!A:L,4,FALSE)</f>
        <v>--</v>
      </c>
      <c r="F80" s="15" t="str">
        <f>VLOOKUP(B:B,Sheet1!A:L,5,FALSE)</f>
        <v>--</v>
      </c>
      <c r="G80" s="15" t="str">
        <f>VLOOKUP(B:B,Sheet1!A:L,6,FALSE)</f>
        <v>--</v>
      </c>
      <c r="H80" s="15" t="str">
        <f>VLOOKUP(B:B,Sheet1!A:L,7,FALSE)</f>
        <v>--</v>
      </c>
      <c r="I80" s="15" t="str">
        <f>VLOOKUP(B:B,Sheet1!A:L,8,FALSE)</f>
        <v>--</v>
      </c>
      <c r="J80" s="15" t="str">
        <f>VLOOKUP(B:B,Sheet1!A:L,9,FALSE)</f>
        <v>--</v>
      </c>
      <c r="K80" s="15">
        <f>VLOOKUP(B:B,Sheet1!A:L,10,FALSE)</f>
        <v>81.08</v>
      </c>
      <c r="L80" s="15">
        <f>VLOOKUP(B:B,Sheet1!A:L,11,FALSE)</f>
        <v>8</v>
      </c>
      <c r="M80" s="15" t="str">
        <f>VLOOKUP(B:B,Sheet1!A:L,12,FALSE)</f>
        <v>一般</v>
      </c>
    </row>
    <row r="81" spans="1:13" ht="16.5" customHeight="1">
      <c r="A81" s="20"/>
      <c r="B81" s="14" t="s">
        <v>95</v>
      </c>
      <c r="C81" s="15">
        <f>VLOOKUP(B:B,Sheet1!A:L,2,FALSE)</f>
        <v>33.25</v>
      </c>
      <c r="D81" s="15" t="str">
        <f>VLOOKUP(B:B,Sheet1!A:L,3,FALSE)</f>
        <v>15.18</v>
      </c>
      <c r="E81" s="15" t="str">
        <f>VLOOKUP(B:B,Sheet1!A:L,4,FALSE)</f>
        <v>--</v>
      </c>
      <c r="F81" s="15" t="str">
        <f>VLOOKUP(B:B,Sheet1!A:L,5,FALSE)</f>
        <v>--</v>
      </c>
      <c r="G81" s="15" t="str">
        <f>VLOOKUP(B:B,Sheet1!A:L,6,FALSE)</f>
        <v>--</v>
      </c>
      <c r="H81" s="15" t="str">
        <f>VLOOKUP(B:B,Sheet1!A:L,7,FALSE)</f>
        <v>--</v>
      </c>
      <c r="I81" s="15" t="str">
        <f>VLOOKUP(B:B,Sheet1!A:L,8,FALSE)</f>
        <v>--</v>
      </c>
      <c r="J81" s="15" t="str">
        <f>VLOOKUP(B:B,Sheet1!A:L,9,FALSE)</f>
        <v>--</v>
      </c>
      <c r="K81" s="15">
        <f>VLOOKUP(B:B,Sheet1!A:L,10,FALSE)</f>
        <v>80.72</v>
      </c>
      <c r="L81" s="15">
        <f>VLOOKUP(B:B,Sheet1!A:L,11,FALSE)</f>
        <v>9</v>
      </c>
      <c r="M81" s="15" t="str">
        <f>VLOOKUP(B:B,Sheet1!A:L,12,FALSE)</f>
        <v>一般</v>
      </c>
    </row>
    <row r="82" spans="1:13" ht="16.5" customHeight="1">
      <c r="A82" s="20"/>
      <c r="B82" s="14" t="s">
        <v>96</v>
      </c>
      <c r="C82" s="15">
        <f>VLOOKUP(B:B,Sheet1!A:L,2,FALSE)</f>
        <v>32.48</v>
      </c>
      <c r="D82" s="15" t="str">
        <f>VLOOKUP(B:B,Sheet1!A:L,3,FALSE)</f>
        <v>15.5</v>
      </c>
      <c r="E82" s="15" t="str">
        <f>VLOOKUP(B:B,Sheet1!A:L,4,FALSE)</f>
        <v>--</v>
      </c>
      <c r="F82" s="15" t="str">
        <f>VLOOKUP(B:B,Sheet1!A:L,5,FALSE)</f>
        <v>--</v>
      </c>
      <c r="G82" s="15" t="str">
        <f>VLOOKUP(B:B,Sheet1!A:L,6,FALSE)</f>
        <v>--</v>
      </c>
      <c r="H82" s="15" t="str">
        <f>VLOOKUP(B:B,Sheet1!A:L,7,FALSE)</f>
        <v>--</v>
      </c>
      <c r="I82" s="15" t="str">
        <f>VLOOKUP(B:B,Sheet1!A:L,8,FALSE)</f>
        <v>--</v>
      </c>
      <c r="J82" s="15" t="str">
        <f>VLOOKUP(B:B,Sheet1!A:L,9,FALSE)</f>
        <v>--</v>
      </c>
      <c r="K82" s="15">
        <f>VLOOKUP(B:B,Sheet1!A:L,10,FALSE)</f>
        <v>79.97</v>
      </c>
      <c r="L82" s="15">
        <f>VLOOKUP(B:B,Sheet1!A:L,11,FALSE)</f>
        <v>10</v>
      </c>
      <c r="M82" s="15" t="str">
        <f>VLOOKUP(B:B,Sheet1!A:L,12,FALSE)</f>
        <v>一般</v>
      </c>
    </row>
    <row r="83" spans="1:13" ht="16.5" customHeight="1">
      <c r="A83" s="20"/>
      <c r="B83" s="14" t="s">
        <v>97</v>
      </c>
      <c r="C83" s="15">
        <f>VLOOKUP(B:B,Sheet1!A:L,2,FALSE)</f>
        <v>32.54</v>
      </c>
      <c r="D83" s="15" t="str">
        <f>VLOOKUP(B:B,Sheet1!A:L,3,FALSE)</f>
        <v>15.14</v>
      </c>
      <c r="E83" s="15" t="str">
        <f>VLOOKUP(B:B,Sheet1!A:L,4,FALSE)</f>
        <v>--</v>
      </c>
      <c r="F83" s="15" t="str">
        <f>VLOOKUP(B:B,Sheet1!A:L,5,FALSE)</f>
        <v>--</v>
      </c>
      <c r="G83" s="15" t="str">
        <f>VLOOKUP(B:B,Sheet1!A:L,6,FALSE)</f>
        <v>--</v>
      </c>
      <c r="H83" s="15" t="str">
        <f>VLOOKUP(B:B,Sheet1!A:L,7,FALSE)</f>
        <v>--</v>
      </c>
      <c r="I83" s="15" t="str">
        <f>VLOOKUP(B:B,Sheet1!A:L,8,FALSE)</f>
        <v>--</v>
      </c>
      <c r="J83" s="15" t="str">
        <f>VLOOKUP(B:B,Sheet1!A:L,9,FALSE)</f>
        <v>--</v>
      </c>
      <c r="K83" s="15">
        <f>VLOOKUP(B:B,Sheet1!A:L,10,FALSE)</f>
        <v>79.47</v>
      </c>
      <c r="L83" s="15">
        <f>VLOOKUP(B:B,Sheet1!A:L,11,FALSE)</f>
        <v>11</v>
      </c>
      <c r="M83" s="15" t="str">
        <f>VLOOKUP(B:B,Sheet1!A:L,12,FALSE)</f>
        <v>一般</v>
      </c>
    </row>
    <row r="84" spans="1:13" ht="16.5" customHeight="1">
      <c r="A84" s="20"/>
      <c r="B84" s="14" t="s">
        <v>98</v>
      </c>
      <c r="C84" s="15">
        <f>VLOOKUP(B:B,Sheet1!A:L,2,FALSE)</f>
        <v>32.2</v>
      </c>
      <c r="D84" s="15" t="str">
        <f>VLOOKUP(B:B,Sheet1!A:L,3,FALSE)</f>
        <v>15.04</v>
      </c>
      <c r="E84" s="15" t="str">
        <f>VLOOKUP(B:B,Sheet1!A:L,4,FALSE)</f>
        <v>--</v>
      </c>
      <c r="F84" s="15" t="str">
        <f>VLOOKUP(B:B,Sheet1!A:L,5,FALSE)</f>
        <v>--</v>
      </c>
      <c r="G84" s="15" t="str">
        <f>VLOOKUP(B:B,Sheet1!A:L,6,FALSE)</f>
        <v>--</v>
      </c>
      <c r="H84" s="15" t="str">
        <f>VLOOKUP(B:B,Sheet1!A:L,7,FALSE)</f>
        <v>--</v>
      </c>
      <c r="I84" s="15" t="str">
        <f>VLOOKUP(B:B,Sheet1!A:L,8,FALSE)</f>
        <v>--</v>
      </c>
      <c r="J84" s="15" t="str">
        <f>VLOOKUP(B:B,Sheet1!A:L,9,FALSE)</f>
        <v>--</v>
      </c>
      <c r="K84" s="15">
        <f>VLOOKUP(B:B,Sheet1!A:L,10,FALSE)</f>
        <v>78.73</v>
      </c>
      <c r="L84" s="15">
        <f>VLOOKUP(B:B,Sheet1!A:L,11,FALSE)</f>
        <v>12</v>
      </c>
      <c r="M84" s="15" t="str">
        <f>VLOOKUP(B:B,Sheet1!A:L,12,FALSE)</f>
        <v>差</v>
      </c>
    </row>
  </sheetData>
  <sheetProtection/>
  <mergeCells count="5">
    <mergeCell ref="A1:M1"/>
    <mergeCell ref="A3:A24"/>
    <mergeCell ref="A25:A57"/>
    <mergeCell ref="A58:A72"/>
    <mergeCell ref="A73:A84"/>
  </mergeCells>
  <printOptions horizontalCentered="1"/>
  <pageMargins left="0.3541666666666667" right="0.3145833333333333" top="1" bottom="1" header="0.5" footer="0.5"/>
  <pageSetup horizontalDpi="600" verticalDpi="600" orientation="landscape" paperSize="9" scale="98"/>
  <headerFooter>
    <oddFooter>&amp;L监督员签字：&amp;C第 &amp;P 页，共 &amp;N 页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7">
      <selection activeCell="A2" sqref="A2:L83"/>
    </sheetView>
  </sheetViews>
  <sheetFormatPr defaultColWidth="9.140625" defaultRowHeight="12.75"/>
  <cols>
    <col min="1" max="1" width="38.57421875" style="1" customWidth="1"/>
  </cols>
  <sheetData>
    <row r="1" spans="1:12" ht="38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 ht="12.75">
      <c r="A2" s="3" t="s">
        <v>87</v>
      </c>
      <c r="B2" s="3">
        <v>35.51</v>
      </c>
      <c r="C2" s="3" t="s">
        <v>99</v>
      </c>
      <c r="D2" s="3" t="s">
        <v>100</v>
      </c>
      <c r="E2" s="3" t="s">
        <v>100</v>
      </c>
      <c r="F2" s="3" t="s">
        <v>100</v>
      </c>
      <c r="G2" s="3" t="s">
        <v>100</v>
      </c>
      <c r="H2" s="3" t="s">
        <v>100</v>
      </c>
      <c r="I2" s="3" t="s">
        <v>100</v>
      </c>
      <c r="J2" s="3">
        <v>86.82</v>
      </c>
      <c r="K2" s="3">
        <v>1</v>
      </c>
      <c r="L2" s="3" t="s">
        <v>101</v>
      </c>
    </row>
    <row r="3" spans="1:12" ht="12.75">
      <c r="A3" s="3" t="s">
        <v>88</v>
      </c>
      <c r="B3" s="3">
        <v>34.85</v>
      </c>
      <c r="C3" s="3" t="s">
        <v>102</v>
      </c>
      <c r="D3" s="3" t="s">
        <v>100</v>
      </c>
      <c r="E3" s="3" t="s">
        <v>100</v>
      </c>
      <c r="F3" s="3" t="s">
        <v>100</v>
      </c>
      <c r="G3" s="3" t="s">
        <v>100</v>
      </c>
      <c r="H3" s="3" t="s">
        <v>100</v>
      </c>
      <c r="I3" s="3" t="s">
        <v>100</v>
      </c>
      <c r="J3" s="3">
        <v>84.47</v>
      </c>
      <c r="K3" s="3">
        <v>2</v>
      </c>
      <c r="L3" s="3" t="s">
        <v>101</v>
      </c>
    </row>
    <row r="4" spans="1:12" ht="12.75">
      <c r="A4" s="3" t="s">
        <v>89</v>
      </c>
      <c r="B4" s="3">
        <v>34.38</v>
      </c>
      <c r="C4" s="3" t="s">
        <v>103</v>
      </c>
      <c r="D4" s="3" t="s">
        <v>100</v>
      </c>
      <c r="E4" s="3" t="s">
        <v>100</v>
      </c>
      <c r="F4" s="3" t="s">
        <v>100</v>
      </c>
      <c r="G4" s="3" t="s">
        <v>100</v>
      </c>
      <c r="H4" s="3" t="s">
        <v>100</v>
      </c>
      <c r="I4" s="3" t="s">
        <v>100</v>
      </c>
      <c r="J4" s="3">
        <v>83.9</v>
      </c>
      <c r="K4" s="3">
        <v>3</v>
      </c>
      <c r="L4" s="3" t="s">
        <v>104</v>
      </c>
    </row>
    <row r="5" spans="1:12" ht="12.75">
      <c r="A5" s="3" t="s">
        <v>90</v>
      </c>
      <c r="B5" s="3">
        <v>34.3</v>
      </c>
      <c r="C5" s="3" t="s">
        <v>105</v>
      </c>
      <c r="D5" s="3" t="s">
        <v>100</v>
      </c>
      <c r="E5" s="3" t="s">
        <v>100</v>
      </c>
      <c r="F5" s="3" t="s">
        <v>100</v>
      </c>
      <c r="G5" s="3" t="s">
        <v>100</v>
      </c>
      <c r="H5" s="3" t="s">
        <v>100</v>
      </c>
      <c r="I5" s="3" t="s">
        <v>100</v>
      </c>
      <c r="J5" s="3">
        <v>83.72</v>
      </c>
      <c r="K5" s="3">
        <v>4</v>
      </c>
      <c r="L5" s="3" t="s">
        <v>104</v>
      </c>
    </row>
    <row r="6" spans="1:12" ht="12.75">
      <c r="A6" s="3" t="s">
        <v>91</v>
      </c>
      <c r="B6" s="3">
        <v>33.8</v>
      </c>
      <c r="C6" s="3" t="s">
        <v>106</v>
      </c>
      <c r="D6" s="3" t="s">
        <v>100</v>
      </c>
      <c r="E6" s="3" t="s">
        <v>100</v>
      </c>
      <c r="F6" s="3" t="s">
        <v>100</v>
      </c>
      <c r="G6" s="3" t="s">
        <v>100</v>
      </c>
      <c r="H6" s="3" t="s">
        <v>100</v>
      </c>
      <c r="I6" s="3" t="s">
        <v>100</v>
      </c>
      <c r="J6" s="3">
        <v>83.3</v>
      </c>
      <c r="K6" s="3">
        <v>5</v>
      </c>
      <c r="L6" s="3" t="s">
        <v>104</v>
      </c>
    </row>
    <row r="7" spans="1:12" ht="12.75">
      <c r="A7" s="3" t="s">
        <v>92</v>
      </c>
      <c r="B7" s="3">
        <v>34.02</v>
      </c>
      <c r="C7" s="3" t="s">
        <v>107</v>
      </c>
      <c r="D7" s="3" t="s">
        <v>100</v>
      </c>
      <c r="E7" s="3" t="s">
        <v>100</v>
      </c>
      <c r="F7" s="3" t="s">
        <v>100</v>
      </c>
      <c r="G7" s="3" t="s">
        <v>100</v>
      </c>
      <c r="H7" s="3" t="s">
        <v>100</v>
      </c>
      <c r="I7" s="3" t="s">
        <v>100</v>
      </c>
      <c r="J7" s="3">
        <v>82.17</v>
      </c>
      <c r="K7" s="3">
        <v>6</v>
      </c>
      <c r="L7" s="3" t="s">
        <v>104</v>
      </c>
    </row>
    <row r="8" spans="1:12" ht="12.75">
      <c r="A8" s="3" t="s">
        <v>93</v>
      </c>
      <c r="B8" s="3">
        <v>33.42</v>
      </c>
      <c r="C8" s="3" t="s">
        <v>108</v>
      </c>
      <c r="D8" s="3" t="s">
        <v>100</v>
      </c>
      <c r="E8" s="3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s="3">
        <v>81.32</v>
      </c>
      <c r="K8" s="3">
        <v>7</v>
      </c>
      <c r="L8" s="3" t="s">
        <v>109</v>
      </c>
    </row>
    <row r="9" spans="1:12" ht="12.75">
      <c r="A9" s="3" t="s">
        <v>94</v>
      </c>
      <c r="B9" s="3">
        <v>33.34</v>
      </c>
      <c r="C9" s="3" t="s">
        <v>110</v>
      </c>
      <c r="D9" s="3" t="s">
        <v>100</v>
      </c>
      <c r="E9" s="3" t="s">
        <v>100</v>
      </c>
      <c r="F9" s="3" t="s">
        <v>100</v>
      </c>
      <c r="G9" s="3" t="s">
        <v>100</v>
      </c>
      <c r="H9" s="3" t="s">
        <v>100</v>
      </c>
      <c r="I9" s="3" t="s">
        <v>100</v>
      </c>
      <c r="J9" s="3">
        <v>81.08</v>
      </c>
      <c r="K9" s="3">
        <v>8</v>
      </c>
      <c r="L9" s="3" t="s">
        <v>109</v>
      </c>
    </row>
    <row r="10" spans="1:12" ht="12.75">
      <c r="A10" s="3" t="s">
        <v>95</v>
      </c>
      <c r="B10" s="3">
        <v>33.25</v>
      </c>
      <c r="C10" s="3" t="s">
        <v>111</v>
      </c>
      <c r="D10" s="3" t="s">
        <v>100</v>
      </c>
      <c r="E10" s="3" t="s">
        <v>100</v>
      </c>
      <c r="F10" s="3" t="s">
        <v>100</v>
      </c>
      <c r="G10" s="3" t="s">
        <v>100</v>
      </c>
      <c r="H10" s="3" t="s">
        <v>100</v>
      </c>
      <c r="I10" s="3" t="s">
        <v>100</v>
      </c>
      <c r="J10" s="3">
        <v>80.72</v>
      </c>
      <c r="K10" s="3">
        <v>9</v>
      </c>
      <c r="L10" s="3" t="s">
        <v>109</v>
      </c>
    </row>
    <row r="11" spans="1:12" ht="12.75">
      <c r="A11" s="3" t="s">
        <v>96</v>
      </c>
      <c r="B11" s="3">
        <v>32.48</v>
      </c>
      <c r="C11" s="3" t="s">
        <v>112</v>
      </c>
      <c r="D11" s="3" t="s">
        <v>100</v>
      </c>
      <c r="E11" s="3" t="s">
        <v>100</v>
      </c>
      <c r="F11" s="3" t="s">
        <v>100</v>
      </c>
      <c r="G11" s="3" t="s">
        <v>100</v>
      </c>
      <c r="H11" s="3" t="s">
        <v>100</v>
      </c>
      <c r="I11" s="3" t="s">
        <v>100</v>
      </c>
      <c r="J11" s="3">
        <v>79.97</v>
      </c>
      <c r="K11" s="3">
        <v>10</v>
      </c>
      <c r="L11" s="3" t="s">
        <v>109</v>
      </c>
    </row>
    <row r="12" spans="1:12" ht="12.75">
      <c r="A12" s="3" t="s">
        <v>97</v>
      </c>
      <c r="B12" s="3">
        <v>32.54</v>
      </c>
      <c r="C12" s="3" t="s">
        <v>113</v>
      </c>
      <c r="D12" s="3" t="s">
        <v>100</v>
      </c>
      <c r="E12" s="3" t="s">
        <v>100</v>
      </c>
      <c r="F12" s="3" t="s">
        <v>100</v>
      </c>
      <c r="G12" s="3" t="s">
        <v>100</v>
      </c>
      <c r="H12" s="3" t="s">
        <v>100</v>
      </c>
      <c r="I12" s="3" t="s">
        <v>100</v>
      </c>
      <c r="J12" s="3">
        <v>79.47</v>
      </c>
      <c r="K12" s="3">
        <v>11</v>
      </c>
      <c r="L12" s="3" t="s">
        <v>109</v>
      </c>
    </row>
    <row r="13" spans="1:12" ht="12.75">
      <c r="A13" s="3" t="s">
        <v>98</v>
      </c>
      <c r="B13" s="3">
        <v>32.2</v>
      </c>
      <c r="C13" s="3" t="s">
        <v>114</v>
      </c>
      <c r="D13" s="3" t="s">
        <v>100</v>
      </c>
      <c r="E13" s="3" t="s">
        <v>100</v>
      </c>
      <c r="F13" s="3" t="s">
        <v>100</v>
      </c>
      <c r="G13" s="3" t="s">
        <v>100</v>
      </c>
      <c r="H13" s="3" t="s">
        <v>100</v>
      </c>
      <c r="I13" s="3" t="s">
        <v>100</v>
      </c>
      <c r="J13" s="3">
        <v>78.73</v>
      </c>
      <c r="K13" s="3">
        <v>12</v>
      </c>
      <c r="L13" s="3" t="s">
        <v>115</v>
      </c>
    </row>
    <row r="14" spans="1:12" ht="12.75">
      <c r="A14" s="3" t="s">
        <v>71</v>
      </c>
      <c r="B14" s="3">
        <v>36.26</v>
      </c>
      <c r="C14" s="3" t="s">
        <v>116</v>
      </c>
      <c r="D14" s="3" t="s">
        <v>117</v>
      </c>
      <c r="E14" s="3" t="s">
        <v>118</v>
      </c>
      <c r="F14" s="3" t="s">
        <v>118</v>
      </c>
      <c r="G14" s="3" t="s">
        <v>118</v>
      </c>
      <c r="H14" s="3" t="s">
        <v>118</v>
      </c>
      <c r="I14" s="3" t="s">
        <v>118</v>
      </c>
      <c r="J14" s="3">
        <v>92.51</v>
      </c>
      <c r="K14" s="3">
        <v>1</v>
      </c>
      <c r="L14" s="3" t="s">
        <v>101</v>
      </c>
    </row>
    <row r="15" spans="1:12" ht="12.75">
      <c r="A15" s="3" t="s">
        <v>72</v>
      </c>
      <c r="B15" s="3">
        <v>35.12</v>
      </c>
      <c r="C15" s="3" t="s">
        <v>119</v>
      </c>
      <c r="D15" s="3" t="s">
        <v>117</v>
      </c>
      <c r="E15" s="3" t="s">
        <v>118</v>
      </c>
      <c r="F15" s="3" t="s">
        <v>118</v>
      </c>
      <c r="G15" s="3" t="s">
        <v>118</v>
      </c>
      <c r="H15" s="3" t="s">
        <v>118</v>
      </c>
      <c r="I15" s="3" t="s">
        <v>100</v>
      </c>
      <c r="J15" s="3">
        <v>90.8</v>
      </c>
      <c r="K15" s="3">
        <v>2</v>
      </c>
      <c r="L15" s="3" t="s">
        <v>101</v>
      </c>
    </row>
    <row r="16" spans="1:12" ht="12.75">
      <c r="A16" s="3" t="s">
        <v>73</v>
      </c>
      <c r="B16" s="3">
        <v>35.34</v>
      </c>
      <c r="C16" s="3" t="s">
        <v>120</v>
      </c>
      <c r="D16" s="3" t="s">
        <v>117</v>
      </c>
      <c r="E16" s="3" t="s">
        <v>121</v>
      </c>
      <c r="F16" s="3" t="s">
        <v>118</v>
      </c>
      <c r="G16" s="3" t="s">
        <v>118</v>
      </c>
      <c r="H16" s="3" t="s">
        <v>118</v>
      </c>
      <c r="I16" s="3" t="s">
        <v>118</v>
      </c>
      <c r="J16" s="3">
        <v>89.94</v>
      </c>
      <c r="K16" s="3">
        <v>3</v>
      </c>
      <c r="L16" s="3" t="s">
        <v>101</v>
      </c>
    </row>
    <row r="17" spans="1:12" ht="12.75">
      <c r="A17" s="3" t="s">
        <v>74</v>
      </c>
      <c r="B17" s="3">
        <v>34.95</v>
      </c>
      <c r="C17" s="3" t="s">
        <v>122</v>
      </c>
      <c r="D17" s="3" t="s">
        <v>100</v>
      </c>
      <c r="E17" s="3" t="s">
        <v>100</v>
      </c>
      <c r="F17" s="3" t="s">
        <v>123</v>
      </c>
      <c r="G17" s="3" t="s">
        <v>100</v>
      </c>
      <c r="H17" s="3" t="s">
        <v>100</v>
      </c>
      <c r="I17" s="3" t="s">
        <v>100</v>
      </c>
      <c r="J17" s="3">
        <v>89.91</v>
      </c>
      <c r="K17" s="3">
        <v>4</v>
      </c>
      <c r="L17" s="3" t="s">
        <v>104</v>
      </c>
    </row>
    <row r="18" spans="1:12" ht="12.75">
      <c r="A18" s="3" t="s">
        <v>75</v>
      </c>
      <c r="B18" s="3">
        <v>35.62</v>
      </c>
      <c r="C18" s="3" t="s">
        <v>124</v>
      </c>
      <c r="D18" s="3" t="s">
        <v>100</v>
      </c>
      <c r="E18" s="3" t="s">
        <v>100</v>
      </c>
      <c r="F18" s="3" t="s">
        <v>118</v>
      </c>
      <c r="G18" s="3" t="s">
        <v>100</v>
      </c>
      <c r="H18" s="3" t="s">
        <v>100</v>
      </c>
      <c r="I18" s="3" t="s">
        <v>118</v>
      </c>
      <c r="J18" s="3">
        <v>86.99</v>
      </c>
      <c r="K18" s="3">
        <v>5</v>
      </c>
      <c r="L18" s="3" t="s">
        <v>104</v>
      </c>
    </row>
    <row r="19" spans="1:12" ht="12.75">
      <c r="A19" s="3" t="s">
        <v>76</v>
      </c>
      <c r="B19" s="3">
        <v>34.76</v>
      </c>
      <c r="C19" s="3" t="s">
        <v>125</v>
      </c>
      <c r="D19" s="3" t="s">
        <v>100</v>
      </c>
      <c r="E19" s="3" t="s">
        <v>100</v>
      </c>
      <c r="F19" s="3" t="s">
        <v>118</v>
      </c>
      <c r="G19" s="3" t="s">
        <v>100</v>
      </c>
      <c r="H19" s="3" t="s">
        <v>100</v>
      </c>
      <c r="I19" s="3" t="s">
        <v>118</v>
      </c>
      <c r="J19" s="3">
        <v>86.83</v>
      </c>
      <c r="K19" s="3">
        <v>6</v>
      </c>
      <c r="L19" s="3" t="s">
        <v>104</v>
      </c>
    </row>
    <row r="20" spans="1:12" ht="12.75">
      <c r="A20" s="3" t="s">
        <v>77</v>
      </c>
      <c r="B20" s="3">
        <v>34.35</v>
      </c>
      <c r="C20" s="3" t="s">
        <v>126</v>
      </c>
      <c r="D20" s="3" t="s">
        <v>100</v>
      </c>
      <c r="E20" s="3" t="s">
        <v>100</v>
      </c>
      <c r="F20" s="3" t="s">
        <v>118</v>
      </c>
      <c r="G20" s="3" t="s">
        <v>100</v>
      </c>
      <c r="H20" s="3" t="s">
        <v>100</v>
      </c>
      <c r="I20" s="3" t="s">
        <v>127</v>
      </c>
      <c r="J20" s="3">
        <v>86</v>
      </c>
      <c r="K20" s="3">
        <v>7</v>
      </c>
      <c r="L20" s="3" t="s">
        <v>104</v>
      </c>
    </row>
    <row r="21" spans="1:12" ht="12.75">
      <c r="A21" s="3" t="s">
        <v>78</v>
      </c>
      <c r="B21" s="3">
        <v>34.61</v>
      </c>
      <c r="C21" s="3" t="s">
        <v>128</v>
      </c>
      <c r="D21" s="3" t="s">
        <v>100</v>
      </c>
      <c r="E21" s="3" t="s">
        <v>100</v>
      </c>
      <c r="F21" s="3" t="s">
        <v>118</v>
      </c>
      <c r="G21" s="3" t="s">
        <v>100</v>
      </c>
      <c r="H21" s="3" t="s">
        <v>100</v>
      </c>
      <c r="I21" s="3" t="s">
        <v>118</v>
      </c>
      <c r="J21" s="3">
        <v>85.53</v>
      </c>
      <c r="K21" s="3">
        <v>8</v>
      </c>
      <c r="L21" s="3" t="s">
        <v>104</v>
      </c>
    </row>
    <row r="22" spans="1:12" ht="12.75">
      <c r="A22" s="3" t="s">
        <v>79</v>
      </c>
      <c r="B22" s="3">
        <v>34.35</v>
      </c>
      <c r="C22" s="3" t="s">
        <v>103</v>
      </c>
      <c r="D22" s="3" t="s">
        <v>100</v>
      </c>
      <c r="E22" s="3" t="s">
        <v>100</v>
      </c>
      <c r="F22" s="3" t="s">
        <v>118</v>
      </c>
      <c r="G22" s="3" t="s">
        <v>100</v>
      </c>
      <c r="H22" s="3" t="s">
        <v>100</v>
      </c>
      <c r="I22" s="3" t="s">
        <v>100</v>
      </c>
      <c r="J22" s="3">
        <v>85.09</v>
      </c>
      <c r="K22" s="3">
        <v>9</v>
      </c>
      <c r="L22" s="3" t="s">
        <v>109</v>
      </c>
    </row>
    <row r="23" spans="1:12" ht="12.75">
      <c r="A23" s="3" t="s">
        <v>80</v>
      </c>
      <c r="B23" s="3">
        <v>34.33</v>
      </c>
      <c r="C23" s="3" t="s">
        <v>129</v>
      </c>
      <c r="D23" s="3" t="s">
        <v>100</v>
      </c>
      <c r="E23" s="3" t="s">
        <v>100</v>
      </c>
      <c r="F23" s="3" t="s">
        <v>118</v>
      </c>
      <c r="G23" s="3" t="s">
        <v>100</v>
      </c>
      <c r="H23" s="3" t="s">
        <v>100</v>
      </c>
      <c r="I23" s="3" t="s">
        <v>100</v>
      </c>
      <c r="J23" s="3">
        <v>84.85</v>
      </c>
      <c r="K23" s="3">
        <v>10</v>
      </c>
      <c r="L23" s="3" t="s">
        <v>109</v>
      </c>
    </row>
    <row r="24" spans="1:12" ht="12.75">
      <c r="A24" s="3" t="s">
        <v>81</v>
      </c>
      <c r="B24" s="3">
        <v>34.06</v>
      </c>
      <c r="C24" s="3" t="s">
        <v>130</v>
      </c>
      <c r="D24" s="3" t="s">
        <v>100</v>
      </c>
      <c r="E24" s="3" t="s">
        <v>100</v>
      </c>
      <c r="F24" s="3" t="s">
        <v>118</v>
      </c>
      <c r="G24" s="3" t="s">
        <v>100</v>
      </c>
      <c r="H24" s="3" t="s">
        <v>100</v>
      </c>
      <c r="I24" s="3" t="s">
        <v>100</v>
      </c>
      <c r="J24" s="3">
        <v>84.79</v>
      </c>
      <c r="K24" s="3">
        <v>11</v>
      </c>
      <c r="L24" s="3" t="s">
        <v>109</v>
      </c>
    </row>
    <row r="25" spans="1:12" ht="12.75">
      <c r="A25" s="3" t="s">
        <v>82</v>
      </c>
      <c r="B25" s="3">
        <v>34.43</v>
      </c>
      <c r="C25" s="3" t="s">
        <v>131</v>
      </c>
      <c r="D25" s="3" t="s">
        <v>100</v>
      </c>
      <c r="E25" s="3" t="s">
        <v>100</v>
      </c>
      <c r="F25" s="3" t="s">
        <v>118</v>
      </c>
      <c r="G25" s="3" t="s">
        <v>100</v>
      </c>
      <c r="H25" s="3" t="s">
        <v>100</v>
      </c>
      <c r="I25" s="3" t="s">
        <v>100</v>
      </c>
      <c r="J25" s="3">
        <v>84.43</v>
      </c>
      <c r="K25" s="3">
        <v>12</v>
      </c>
      <c r="L25" s="3" t="s">
        <v>109</v>
      </c>
    </row>
    <row r="26" spans="1:12" ht="12.75">
      <c r="A26" s="3" t="s">
        <v>83</v>
      </c>
      <c r="B26" s="3">
        <v>33.28</v>
      </c>
      <c r="C26" s="3" t="s">
        <v>132</v>
      </c>
      <c r="D26" s="3" t="s">
        <v>100</v>
      </c>
      <c r="E26" s="3" t="s">
        <v>100</v>
      </c>
      <c r="F26" s="3" t="s">
        <v>118</v>
      </c>
      <c r="G26" s="3" t="s">
        <v>100</v>
      </c>
      <c r="H26" s="3" t="s">
        <v>100</v>
      </c>
      <c r="I26" s="3" t="s">
        <v>118</v>
      </c>
      <c r="J26" s="3">
        <v>84.33</v>
      </c>
      <c r="K26" s="3">
        <v>13</v>
      </c>
      <c r="L26" s="3" t="s">
        <v>109</v>
      </c>
    </row>
    <row r="27" spans="1:12" ht="12.75">
      <c r="A27" s="3" t="s">
        <v>84</v>
      </c>
      <c r="B27" s="3">
        <v>34.1</v>
      </c>
      <c r="C27" s="3" t="s">
        <v>133</v>
      </c>
      <c r="D27" s="3" t="s">
        <v>100</v>
      </c>
      <c r="E27" s="3" t="s">
        <v>100</v>
      </c>
      <c r="F27" s="3" t="s">
        <v>118</v>
      </c>
      <c r="G27" s="3" t="s">
        <v>100</v>
      </c>
      <c r="H27" s="3" t="s">
        <v>100</v>
      </c>
      <c r="I27" s="3" t="s">
        <v>118</v>
      </c>
      <c r="J27" s="3">
        <v>84.21</v>
      </c>
      <c r="K27" s="3">
        <v>14</v>
      </c>
      <c r="L27" s="3" t="s">
        <v>109</v>
      </c>
    </row>
    <row r="28" spans="1:12" ht="12.75">
      <c r="A28" s="3" t="s">
        <v>85</v>
      </c>
      <c r="B28" s="3">
        <v>34.06</v>
      </c>
      <c r="C28" s="3" t="s">
        <v>134</v>
      </c>
      <c r="D28" s="3" t="s">
        <v>100</v>
      </c>
      <c r="E28" s="3" t="s">
        <v>100</v>
      </c>
      <c r="F28" s="3" t="s">
        <v>118</v>
      </c>
      <c r="G28" s="3" t="s">
        <v>100</v>
      </c>
      <c r="H28" s="3" t="s">
        <v>100</v>
      </c>
      <c r="I28" s="3" t="s">
        <v>100</v>
      </c>
      <c r="J28" s="3">
        <v>82.26</v>
      </c>
      <c r="K28" s="3">
        <v>15</v>
      </c>
      <c r="L28" s="3" t="s">
        <v>115</v>
      </c>
    </row>
    <row r="29" spans="1:12" ht="12.75">
      <c r="A29" s="3" t="s">
        <v>14</v>
      </c>
      <c r="B29" s="3">
        <v>34.29</v>
      </c>
      <c r="C29" s="3" t="s">
        <v>135</v>
      </c>
      <c r="D29" s="3" t="s">
        <v>136</v>
      </c>
      <c r="E29" s="3" t="s">
        <v>100</v>
      </c>
      <c r="F29" s="3" t="s">
        <v>118</v>
      </c>
      <c r="G29" s="3" t="s">
        <v>137</v>
      </c>
      <c r="H29" s="3" t="s">
        <v>118</v>
      </c>
      <c r="I29" s="3" t="s">
        <v>118</v>
      </c>
      <c r="J29" s="3">
        <v>92.19</v>
      </c>
      <c r="K29" s="3">
        <v>1</v>
      </c>
      <c r="L29" s="3" t="s">
        <v>101</v>
      </c>
    </row>
    <row r="30" spans="1:12" ht="12.75">
      <c r="A30" s="3" t="s">
        <v>15</v>
      </c>
      <c r="B30" s="3">
        <v>35.55</v>
      </c>
      <c r="C30" s="3" t="s">
        <v>138</v>
      </c>
      <c r="D30" s="3" t="s">
        <v>117</v>
      </c>
      <c r="E30" s="3" t="s">
        <v>100</v>
      </c>
      <c r="F30" s="3" t="s">
        <v>118</v>
      </c>
      <c r="G30" s="3" t="s">
        <v>118</v>
      </c>
      <c r="H30" s="3" t="s">
        <v>118</v>
      </c>
      <c r="I30" s="3" t="s">
        <v>118</v>
      </c>
      <c r="J30" s="3">
        <v>92.02</v>
      </c>
      <c r="K30" s="3">
        <v>2</v>
      </c>
      <c r="L30" s="3" t="s">
        <v>101</v>
      </c>
    </row>
    <row r="31" spans="1:12" ht="12.75">
      <c r="A31" s="3" t="s">
        <v>16</v>
      </c>
      <c r="B31" s="3">
        <v>34.69</v>
      </c>
      <c r="C31" s="3" t="s">
        <v>139</v>
      </c>
      <c r="D31" s="3" t="s">
        <v>117</v>
      </c>
      <c r="E31" s="3" t="s">
        <v>100</v>
      </c>
      <c r="F31" s="3" t="s">
        <v>118</v>
      </c>
      <c r="G31" s="3" t="s">
        <v>118</v>
      </c>
      <c r="H31" s="3" t="s">
        <v>118</v>
      </c>
      <c r="I31" s="3" t="s">
        <v>140</v>
      </c>
      <c r="J31" s="3">
        <v>91.96</v>
      </c>
      <c r="K31" s="3">
        <v>3</v>
      </c>
      <c r="L31" s="3" t="s">
        <v>101</v>
      </c>
    </row>
    <row r="32" spans="1:12" ht="12.75">
      <c r="A32" s="3" t="s">
        <v>17</v>
      </c>
      <c r="B32" s="3">
        <v>33.48</v>
      </c>
      <c r="C32" s="3" t="s">
        <v>141</v>
      </c>
      <c r="D32" s="3" t="s">
        <v>117</v>
      </c>
      <c r="E32" s="3" t="s">
        <v>100</v>
      </c>
      <c r="F32" s="3" t="s">
        <v>118</v>
      </c>
      <c r="G32" s="3" t="s">
        <v>118</v>
      </c>
      <c r="H32" s="3" t="s">
        <v>118</v>
      </c>
      <c r="I32" s="3" t="s">
        <v>118</v>
      </c>
      <c r="J32" s="3">
        <v>90.77</v>
      </c>
      <c r="K32" s="3">
        <v>4</v>
      </c>
      <c r="L32" s="3" t="s">
        <v>101</v>
      </c>
    </row>
    <row r="33" spans="1:12" ht="12.75">
      <c r="A33" s="3" t="s">
        <v>18</v>
      </c>
      <c r="B33" s="3">
        <v>36.29</v>
      </c>
      <c r="C33" s="3" t="s">
        <v>142</v>
      </c>
      <c r="D33" s="3" t="s">
        <v>117</v>
      </c>
      <c r="E33" s="3" t="s">
        <v>100</v>
      </c>
      <c r="F33" s="3" t="s">
        <v>118</v>
      </c>
      <c r="G33" s="3" t="s">
        <v>118</v>
      </c>
      <c r="H33" s="3" t="s">
        <v>118</v>
      </c>
      <c r="I33" s="3" t="s">
        <v>118</v>
      </c>
      <c r="J33" s="3">
        <v>90.71</v>
      </c>
      <c r="K33" s="3">
        <v>5</v>
      </c>
      <c r="L33" s="3" t="s">
        <v>104</v>
      </c>
    </row>
    <row r="34" spans="1:12" ht="12.75">
      <c r="A34" s="3" t="s">
        <v>19</v>
      </c>
      <c r="B34" s="3">
        <v>33.69</v>
      </c>
      <c r="C34" s="3" t="s">
        <v>143</v>
      </c>
      <c r="D34" s="3" t="s">
        <v>117</v>
      </c>
      <c r="E34" s="3" t="s">
        <v>100</v>
      </c>
      <c r="F34" s="3" t="s">
        <v>118</v>
      </c>
      <c r="G34" s="3" t="s">
        <v>118</v>
      </c>
      <c r="H34" s="3" t="s">
        <v>118</v>
      </c>
      <c r="I34" s="3" t="s">
        <v>118</v>
      </c>
      <c r="J34" s="3">
        <v>89.98</v>
      </c>
      <c r="K34" s="3">
        <v>6</v>
      </c>
      <c r="L34" s="3" t="s">
        <v>104</v>
      </c>
    </row>
    <row r="35" spans="1:12" ht="12.75">
      <c r="A35" s="3" t="s">
        <v>20</v>
      </c>
      <c r="B35" s="3">
        <v>34.36</v>
      </c>
      <c r="C35" s="3" t="s">
        <v>144</v>
      </c>
      <c r="D35" s="3" t="s">
        <v>117</v>
      </c>
      <c r="E35" s="3" t="s">
        <v>100</v>
      </c>
      <c r="F35" s="3" t="s">
        <v>118</v>
      </c>
      <c r="G35" s="3" t="s">
        <v>118</v>
      </c>
      <c r="H35" s="3" t="s">
        <v>118</v>
      </c>
      <c r="I35" s="3" t="s">
        <v>118</v>
      </c>
      <c r="J35" s="3">
        <v>89.97</v>
      </c>
      <c r="K35" s="3">
        <v>7</v>
      </c>
      <c r="L35" s="3" t="s">
        <v>104</v>
      </c>
    </row>
    <row r="36" spans="1:12" ht="12.75">
      <c r="A36" s="3" t="s">
        <v>21</v>
      </c>
      <c r="B36" s="3">
        <v>33.65</v>
      </c>
      <c r="C36" s="3" t="s">
        <v>145</v>
      </c>
      <c r="D36" s="3" t="s">
        <v>117</v>
      </c>
      <c r="E36" s="3" t="s">
        <v>100</v>
      </c>
      <c r="F36" s="3" t="s">
        <v>118</v>
      </c>
      <c r="G36" s="3" t="s">
        <v>118</v>
      </c>
      <c r="H36" s="3" t="s">
        <v>118</v>
      </c>
      <c r="I36" s="3" t="s">
        <v>118</v>
      </c>
      <c r="J36" s="3">
        <v>89.66</v>
      </c>
      <c r="K36" s="3">
        <v>8</v>
      </c>
      <c r="L36" s="3" t="s">
        <v>104</v>
      </c>
    </row>
    <row r="37" spans="1:12" ht="12.75">
      <c r="A37" s="3" t="s">
        <v>22</v>
      </c>
      <c r="B37" s="3">
        <v>34.06</v>
      </c>
      <c r="C37" s="3" t="s">
        <v>105</v>
      </c>
      <c r="D37" s="3" t="s">
        <v>117</v>
      </c>
      <c r="E37" s="3" t="s">
        <v>100</v>
      </c>
      <c r="F37" s="3" t="s">
        <v>118</v>
      </c>
      <c r="G37" s="3" t="s">
        <v>118</v>
      </c>
      <c r="H37" s="3" t="s">
        <v>118</v>
      </c>
      <c r="I37" s="3" t="s">
        <v>118</v>
      </c>
      <c r="J37" s="3">
        <v>89.46</v>
      </c>
      <c r="K37" s="3">
        <v>9</v>
      </c>
      <c r="L37" s="3" t="s">
        <v>104</v>
      </c>
    </row>
    <row r="38" spans="1:12" ht="12.75">
      <c r="A38" s="3" t="s">
        <v>23</v>
      </c>
      <c r="B38" s="3">
        <v>34.41</v>
      </c>
      <c r="C38" s="3" t="s">
        <v>146</v>
      </c>
      <c r="D38" s="3" t="s">
        <v>117</v>
      </c>
      <c r="E38" s="3" t="s">
        <v>100</v>
      </c>
      <c r="F38" s="3" t="s">
        <v>118</v>
      </c>
      <c r="G38" s="3" t="s">
        <v>118</v>
      </c>
      <c r="H38" s="3" t="s">
        <v>118</v>
      </c>
      <c r="I38" s="3" t="s">
        <v>147</v>
      </c>
      <c r="J38" s="3">
        <v>89.33</v>
      </c>
      <c r="K38" s="3">
        <v>10</v>
      </c>
      <c r="L38" s="3" t="s">
        <v>104</v>
      </c>
    </row>
    <row r="39" spans="1:12" ht="12.75">
      <c r="A39" s="3" t="s">
        <v>24</v>
      </c>
      <c r="B39" s="3">
        <v>32.97</v>
      </c>
      <c r="C39" s="3" t="s">
        <v>148</v>
      </c>
      <c r="D39" s="3" t="s">
        <v>117</v>
      </c>
      <c r="E39" s="3" t="s">
        <v>100</v>
      </c>
      <c r="F39" s="3" t="s">
        <v>118</v>
      </c>
      <c r="G39" s="3" t="s">
        <v>118</v>
      </c>
      <c r="H39" s="3" t="s">
        <v>118</v>
      </c>
      <c r="I39" s="3" t="s">
        <v>118</v>
      </c>
      <c r="J39" s="3">
        <v>89.26</v>
      </c>
      <c r="K39" s="3">
        <v>11</v>
      </c>
      <c r="L39" s="3" t="s">
        <v>104</v>
      </c>
    </row>
    <row r="40" spans="1:12" ht="12.75">
      <c r="A40" s="3" t="s">
        <v>25</v>
      </c>
      <c r="B40" s="3">
        <v>34.85</v>
      </c>
      <c r="C40" s="3" t="s">
        <v>117</v>
      </c>
      <c r="D40" s="3" t="s">
        <v>117</v>
      </c>
      <c r="E40" s="3" t="s">
        <v>100</v>
      </c>
      <c r="F40" s="3" t="s">
        <v>118</v>
      </c>
      <c r="G40" s="3" t="s">
        <v>118</v>
      </c>
      <c r="H40" s="3" t="s">
        <v>118</v>
      </c>
      <c r="I40" s="3" t="s">
        <v>149</v>
      </c>
      <c r="J40" s="3">
        <v>89.05</v>
      </c>
      <c r="K40" s="3">
        <v>12</v>
      </c>
      <c r="L40" s="3" t="s">
        <v>109</v>
      </c>
    </row>
    <row r="41" spans="1:12" ht="12.75">
      <c r="A41" s="3" t="s">
        <v>26</v>
      </c>
      <c r="B41" s="3">
        <v>33.84</v>
      </c>
      <c r="C41" s="3" t="s">
        <v>150</v>
      </c>
      <c r="D41" s="3" t="s">
        <v>117</v>
      </c>
      <c r="E41" s="3" t="s">
        <v>100</v>
      </c>
      <c r="F41" s="3" t="s">
        <v>118</v>
      </c>
      <c r="G41" s="3" t="s">
        <v>151</v>
      </c>
      <c r="H41" s="3" t="s">
        <v>118</v>
      </c>
      <c r="I41" s="3" t="s">
        <v>152</v>
      </c>
      <c r="J41" s="3">
        <v>88.94</v>
      </c>
      <c r="K41" s="3">
        <v>13</v>
      </c>
      <c r="L41" s="3" t="s">
        <v>109</v>
      </c>
    </row>
    <row r="42" spans="1:12" ht="12.75">
      <c r="A42" s="3" t="s">
        <v>27</v>
      </c>
      <c r="B42" s="3">
        <v>33.57</v>
      </c>
      <c r="C42" s="3" t="s">
        <v>150</v>
      </c>
      <c r="D42" s="3" t="s">
        <v>117</v>
      </c>
      <c r="E42" s="3" t="s">
        <v>100</v>
      </c>
      <c r="F42" s="3" t="s">
        <v>118</v>
      </c>
      <c r="G42" s="3" t="s">
        <v>118</v>
      </c>
      <c r="H42" s="3" t="s">
        <v>118</v>
      </c>
      <c r="I42" s="3" t="s">
        <v>118</v>
      </c>
      <c r="J42" s="3">
        <v>88.8</v>
      </c>
      <c r="K42" s="3">
        <v>14</v>
      </c>
      <c r="L42" s="3" t="s">
        <v>109</v>
      </c>
    </row>
    <row r="43" spans="1:12" ht="12.75">
      <c r="A43" s="3" t="s">
        <v>28</v>
      </c>
      <c r="B43" s="3">
        <v>33.95</v>
      </c>
      <c r="C43" s="3" t="s">
        <v>153</v>
      </c>
      <c r="D43" s="3" t="s">
        <v>117</v>
      </c>
      <c r="E43" s="3" t="s">
        <v>100</v>
      </c>
      <c r="F43" s="3" t="s">
        <v>118</v>
      </c>
      <c r="G43" s="3" t="s">
        <v>118</v>
      </c>
      <c r="H43" s="3" t="s">
        <v>118</v>
      </c>
      <c r="I43" s="3" t="s">
        <v>118</v>
      </c>
      <c r="J43" s="3">
        <v>88.73</v>
      </c>
      <c r="K43" s="3">
        <v>15</v>
      </c>
      <c r="L43" s="3" t="s">
        <v>109</v>
      </c>
    </row>
    <row r="44" spans="1:12" ht="12.75">
      <c r="A44" s="3" t="s">
        <v>29</v>
      </c>
      <c r="B44" s="3">
        <v>33.49</v>
      </c>
      <c r="C44" s="3" t="s">
        <v>154</v>
      </c>
      <c r="D44" s="3" t="s">
        <v>117</v>
      </c>
      <c r="E44" s="3" t="s">
        <v>100</v>
      </c>
      <c r="F44" s="3" t="s">
        <v>118</v>
      </c>
      <c r="G44" s="3" t="s">
        <v>118</v>
      </c>
      <c r="H44" s="3" t="s">
        <v>118</v>
      </c>
      <c r="I44" s="3" t="s">
        <v>118</v>
      </c>
      <c r="J44" s="3">
        <v>88.68</v>
      </c>
      <c r="K44" s="3">
        <v>16</v>
      </c>
      <c r="L44" s="3" t="s">
        <v>109</v>
      </c>
    </row>
    <row r="45" spans="1:12" ht="12.75">
      <c r="A45" s="3" t="s">
        <v>30</v>
      </c>
      <c r="B45" s="3">
        <v>34.72</v>
      </c>
      <c r="C45" s="3" t="s">
        <v>136</v>
      </c>
      <c r="D45" s="3" t="s">
        <v>155</v>
      </c>
      <c r="E45" s="3" t="s">
        <v>100</v>
      </c>
      <c r="F45" s="3" t="s">
        <v>118</v>
      </c>
      <c r="G45" s="3" t="s">
        <v>156</v>
      </c>
      <c r="H45" s="3" t="s">
        <v>118</v>
      </c>
      <c r="I45" s="3" t="s">
        <v>157</v>
      </c>
      <c r="J45" s="3">
        <v>88.5</v>
      </c>
      <c r="K45" s="3">
        <v>17</v>
      </c>
      <c r="L45" s="3" t="s">
        <v>109</v>
      </c>
    </row>
    <row r="46" spans="1:12" ht="12.75">
      <c r="A46" s="3" t="s">
        <v>31</v>
      </c>
      <c r="B46" s="3">
        <v>33.42</v>
      </c>
      <c r="C46" s="3" t="s">
        <v>108</v>
      </c>
      <c r="D46" s="3" t="s">
        <v>117</v>
      </c>
      <c r="E46" s="3" t="s">
        <v>100</v>
      </c>
      <c r="F46" s="3" t="s">
        <v>118</v>
      </c>
      <c r="G46" s="3" t="s">
        <v>118</v>
      </c>
      <c r="H46" s="3" t="s">
        <v>118</v>
      </c>
      <c r="I46" s="3" t="s">
        <v>118</v>
      </c>
      <c r="J46" s="3">
        <v>88.2</v>
      </c>
      <c r="K46" s="3">
        <v>18</v>
      </c>
      <c r="L46" s="3" t="s">
        <v>109</v>
      </c>
    </row>
    <row r="47" spans="1:12" ht="12.75">
      <c r="A47" s="3" t="s">
        <v>32</v>
      </c>
      <c r="B47" s="3">
        <v>33.85</v>
      </c>
      <c r="C47" s="3" t="s">
        <v>146</v>
      </c>
      <c r="D47" s="3" t="s">
        <v>158</v>
      </c>
      <c r="E47" s="3" t="s">
        <v>100</v>
      </c>
      <c r="F47" s="3" t="s">
        <v>118</v>
      </c>
      <c r="G47" s="3" t="s">
        <v>159</v>
      </c>
      <c r="H47" s="3" t="s">
        <v>118</v>
      </c>
      <c r="I47" s="3" t="s">
        <v>137</v>
      </c>
      <c r="J47" s="3">
        <v>87.71</v>
      </c>
      <c r="K47" s="3">
        <v>19</v>
      </c>
      <c r="L47" s="3" t="s">
        <v>109</v>
      </c>
    </row>
    <row r="48" spans="1:12" ht="12.75">
      <c r="A48" s="3" t="s">
        <v>33</v>
      </c>
      <c r="B48" s="3">
        <v>34.41</v>
      </c>
      <c r="C48" s="3" t="s">
        <v>148</v>
      </c>
      <c r="D48" s="3" t="s">
        <v>160</v>
      </c>
      <c r="E48" s="3" t="s">
        <v>100</v>
      </c>
      <c r="F48" s="3" t="s">
        <v>118</v>
      </c>
      <c r="G48" s="3" t="s">
        <v>161</v>
      </c>
      <c r="H48" s="3" t="s">
        <v>118</v>
      </c>
      <c r="I48" s="3" t="s">
        <v>118</v>
      </c>
      <c r="J48" s="3">
        <v>87.66</v>
      </c>
      <c r="K48" s="3">
        <v>20</v>
      </c>
      <c r="L48" s="3" t="s">
        <v>109</v>
      </c>
    </row>
    <row r="49" spans="1:12" ht="12.75">
      <c r="A49" s="3" t="s">
        <v>34</v>
      </c>
      <c r="B49" s="3">
        <v>33.61</v>
      </c>
      <c r="C49" s="3" t="s">
        <v>162</v>
      </c>
      <c r="D49" s="3" t="s">
        <v>117</v>
      </c>
      <c r="E49" s="3" t="s">
        <v>100</v>
      </c>
      <c r="F49" s="3" t="s">
        <v>118</v>
      </c>
      <c r="G49" s="3" t="s">
        <v>118</v>
      </c>
      <c r="H49" s="3" t="s">
        <v>118</v>
      </c>
      <c r="I49" s="3" t="s">
        <v>152</v>
      </c>
      <c r="J49" s="3">
        <v>87.52</v>
      </c>
      <c r="K49" s="3">
        <v>21</v>
      </c>
      <c r="L49" s="3" t="s">
        <v>115</v>
      </c>
    </row>
    <row r="50" spans="1:12" ht="12.75">
      <c r="A50" s="3" t="s">
        <v>35</v>
      </c>
      <c r="B50" s="3">
        <v>33.47</v>
      </c>
      <c r="C50" s="3" t="s">
        <v>131</v>
      </c>
      <c r="D50" s="3" t="s">
        <v>117</v>
      </c>
      <c r="E50" s="3" t="s">
        <v>100</v>
      </c>
      <c r="F50" s="3" t="s">
        <v>118</v>
      </c>
      <c r="G50" s="3" t="s">
        <v>118</v>
      </c>
      <c r="H50" s="3" t="s">
        <v>118</v>
      </c>
      <c r="I50" s="3" t="s">
        <v>163</v>
      </c>
      <c r="J50" s="3">
        <v>86.79</v>
      </c>
      <c r="K50" s="3">
        <v>22</v>
      </c>
      <c r="L50" s="3" t="s">
        <v>115</v>
      </c>
    </row>
    <row r="51" spans="1:12" ht="12.75">
      <c r="A51" s="3" t="s">
        <v>37</v>
      </c>
      <c r="B51" s="3">
        <v>37.31</v>
      </c>
      <c r="C51" s="3" t="s">
        <v>103</v>
      </c>
      <c r="D51" s="3" t="s">
        <v>117</v>
      </c>
      <c r="E51" s="3" t="s">
        <v>118</v>
      </c>
      <c r="F51" s="3" t="s">
        <v>118</v>
      </c>
      <c r="G51" s="3" t="s">
        <v>118</v>
      </c>
      <c r="H51" s="3" t="s">
        <v>118</v>
      </c>
      <c r="I51" s="3" t="s">
        <v>164</v>
      </c>
      <c r="J51" s="3">
        <v>93.17</v>
      </c>
      <c r="K51" s="3">
        <v>1</v>
      </c>
      <c r="L51" s="3" t="s">
        <v>101</v>
      </c>
    </row>
    <row r="52" spans="1:12" ht="12.75">
      <c r="A52" s="3" t="s">
        <v>38</v>
      </c>
      <c r="B52" s="3">
        <v>36.95</v>
      </c>
      <c r="C52" s="3" t="s">
        <v>165</v>
      </c>
      <c r="D52" s="3" t="s">
        <v>117</v>
      </c>
      <c r="E52" s="3" t="s">
        <v>118</v>
      </c>
      <c r="F52" s="3" t="s">
        <v>118</v>
      </c>
      <c r="G52" s="3" t="s">
        <v>118</v>
      </c>
      <c r="H52" s="3" t="s">
        <v>118</v>
      </c>
      <c r="I52" s="3" t="s">
        <v>100</v>
      </c>
      <c r="J52" s="3">
        <v>92.71</v>
      </c>
      <c r="K52" s="3">
        <v>2</v>
      </c>
      <c r="L52" s="3" t="s">
        <v>101</v>
      </c>
    </row>
    <row r="53" spans="1:12" ht="12.75">
      <c r="A53" s="3" t="s">
        <v>39</v>
      </c>
      <c r="B53" s="3">
        <v>36.4</v>
      </c>
      <c r="C53" s="3" t="s">
        <v>166</v>
      </c>
      <c r="D53" s="3" t="s">
        <v>117</v>
      </c>
      <c r="E53" s="3" t="s">
        <v>118</v>
      </c>
      <c r="F53" s="3" t="s">
        <v>118</v>
      </c>
      <c r="G53" s="3" t="s">
        <v>118</v>
      </c>
      <c r="H53" s="3" t="s">
        <v>118</v>
      </c>
      <c r="I53" s="3" t="s">
        <v>118</v>
      </c>
      <c r="J53" s="3">
        <v>92.32</v>
      </c>
      <c r="K53" s="3">
        <v>3</v>
      </c>
      <c r="L53" s="3" t="s">
        <v>101</v>
      </c>
    </row>
    <row r="54" spans="1:12" ht="12.75">
      <c r="A54" s="3" t="s">
        <v>40</v>
      </c>
      <c r="B54" s="3">
        <v>36.37</v>
      </c>
      <c r="C54" s="3" t="s">
        <v>154</v>
      </c>
      <c r="D54" s="3" t="s">
        <v>117</v>
      </c>
      <c r="E54" s="3" t="s">
        <v>118</v>
      </c>
      <c r="F54" s="3" t="s">
        <v>118</v>
      </c>
      <c r="G54" s="3" t="s">
        <v>118</v>
      </c>
      <c r="H54" s="3" t="s">
        <v>118</v>
      </c>
      <c r="I54" s="3" t="s">
        <v>118</v>
      </c>
      <c r="J54" s="3">
        <v>92.13</v>
      </c>
      <c r="K54" s="3">
        <v>4</v>
      </c>
      <c r="L54" s="3" t="s">
        <v>101</v>
      </c>
    </row>
    <row r="55" spans="1:12" ht="12.75">
      <c r="A55" s="3" t="s">
        <v>41</v>
      </c>
      <c r="B55" s="3">
        <v>36.53</v>
      </c>
      <c r="C55" s="3" t="s">
        <v>167</v>
      </c>
      <c r="D55" s="3" t="s">
        <v>168</v>
      </c>
      <c r="E55" s="3" t="s">
        <v>118</v>
      </c>
      <c r="F55" s="3" t="s">
        <v>118</v>
      </c>
      <c r="G55" s="3" t="s">
        <v>169</v>
      </c>
      <c r="H55" s="3" t="s">
        <v>118</v>
      </c>
      <c r="I55" s="3" t="s">
        <v>118</v>
      </c>
      <c r="J55" s="3">
        <v>91.92</v>
      </c>
      <c r="K55" s="3">
        <v>5</v>
      </c>
      <c r="L55" s="3" t="s">
        <v>101</v>
      </c>
    </row>
    <row r="56" spans="1:12" ht="12.75">
      <c r="A56" s="3" t="s">
        <v>42</v>
      </c>
      <c r="B56" s="3">
        <v>35.71</v>
      </c>
      <c r="C56" s="3" t="s">
        <v>170</v>
      </c>
      <c r="D56" s="3" t="s">
        <v>117</v>
      </c>
      <c r="E56" s="3" t="s">
        <v>118</v>
      </c>
      <c r="F56" s="3" t="s">
        <v>118</v>
      </c>
      <c r="G56" s="3" t="s">
        <v>118</v>
      </c>
      <c r="H56" s="3" t="s">
        <v>118</v>
      </c>
      <c r="I56" s="3" t="s">
        <v>118</v>
      </c>
      <c r="J56" s="3">
        <v>91.74</v>
      </c>
      <c r="K56" s="3">
        <v>6</v>
      </c>
      <c r="L56" s="3" t="s">
        <v>101</v>
      </c>
    </row>
    <row r="57" spans="1:12" ht="12.75">
      <c r="A57" s="3" t="s">
        <v>43</v>
      </c>
      <c r="B57" s="3">
        <v>35.61</v>
      </c>
      <c r="C57" s="3" t="s">
        <v>171</v>
      </c>
      <c r="D57" s="3" t="s">
        <v>117</v>
      </c>
      <c r="E57" s="3" t="s">
        <v>118</v>
      </c>
      <c r="F57" s="3" t="s">
        <v>172</v>
      </c>
      <c r="G57" s="3" t="s">
        <v>118</v>
      </c>
      <c r="H57" s="3" t="s">
        <v>118</v>
      </c>
      <c r="I57" s="3" t="s">
        <v>169</v>
      </c>
      <c r="J57" s="3">
        <v>91.68</v>
      </c>
      <c r="K57" s="3">
        <v>7</v>
      </c>
      <c r="L57" s="3" t="s">
        <v>101</v>
      </c>
    </row>
    <row r="58" spans="1:12" ht="12.75">
      <c r="A58" s="3" t="s">
        <v>44</v>
      </c>
      <c r="B58" s="3">
        <v>35.81</v>
      </c>
      <c r="C58" s="3" t="s">
        <v>173</v>
      </c>
      <c r="D58" s="3" t="s">
        <v>117</v>
      </c>
      <c r="E58" s="3" t="s">
        <v>174</v>
      </c>
      <c r="F58" s="3" t="s">
        <v>175</v>
      </c>
      <c r="G58" s="3" t="s">
        <v>118</v>
      </c>
      <c r="H58" s="3" t="s">
        <v>118</v>
      </c>
      <c r="I58" s="3" t="s">
        <v>118</v>
      </c>
      <c r="J58" s="3">
        <v>91.66</v>
      </c>
      <c r="K58" s="3">
        <v>8</v>
      </c>
      <c r="L58" s="3" t="s">
        <v>104</v>
      </c>
    </row>
    <row r="59" spans="1:12" ht="12.75">
      <c r="A59" s="3" t="s">
        <v>45</v>
      </c>
      <c r="B59" s="3">
        <v>35.62</v>
      </c>
      <c r="C59" s="3" t="s">
        <v>176</v>
      </c>
      <c r="D59" s="3" t="s">
        <v>117</v>
      </c>
      <c r="E59" s="3" t="s">
        <v>118</v>
      </c>
      <c r="F59" s="3" t="s">
        <v>118</v>
      </c>
      <c r="G59" s="3" t="s">
        <v>118</v>
      </c>
      <c r="H59" s="3" t="s">
        <v>118</v>
      </c>
      <c r="I59" s="3" t="s">
        <v>118</v>
      </c>
      <c r="J59" s="3">
        <v>91.48</v>
      </c>
      <c r="K59" s="3">
        <v>9</v>
      </c>
      <c r="L59" s="3" t="s">
        <v>104</v>
      </c>
    </row>
    <row r="60" spans="1:12" ht="12.75">
      <c r="A60" s="3" t="s">
        <v>46</v>
      </c>
      <c r="B60" s="3">
        <v>35.52</v>
      </c>
      <c r="C60" s="3" t="s">
        <v>170</v>
      </c>
      <c r="D60" s="3" t="s">
        <v>177</v>
      </c>
      <c r="E60" s="3" t="s">
        <v>118</v>
      </c>
      <c r="F60" s="3" t="s">
        <v>118</v>
      </c>
      <c r="G60" s="3" t="s">
        <v>178</v>
      </c>
      <c r="H60" s="3" t="s">
        <v>118</v>
      </c>
      <c r="I60" s="3" t="s">
        <v>118</v>
      </c>
      <c r="J60" s="3">
        <v>91.41</v>
      </c>
      <c r="K60" s="3">
        <v>10</v>
      </c>
      <c r="L60" s="3" t="s">
        <v>104</v>
      </c>
    </row>
    <row r="61" spans="1:12" ht="12.75">
      <c r="A61" s="3" t="s">
        <v>47</v>
      </c>
      <c r="B61" s="3">
        <v>35.52</v>
      </c>
      <c r="C61" s="3" t="s">
        <v>179</v>
      </c>
      <c r="D61" s="3" t="s">
        <v>117</v>
      </c>
      <c r="E61" s="3" t="s">
        <v>118</v>
      </c>
      <c r="F61" s="3" t="s">
        <v>118</v>
      </c>
      <c r="G61" s="3" t="s">
        <v>118</v>
      </c>
      <c r="H61" s="3" t="s">
        <v>118</v>
      </c>
      <c r="I61" s="3" t="s">
        <v>118</v>
      </c>
      <c r="J61" s="3">
        <v>91.36</v>
      </c>
      <c r="K61" s="3">
        <v>11</v>
      </c>
      <c r="L61" s="3" t="s">
        <v>104</v>
      </c>
    </row>
    <row r="62" spans="1:12" ht="12.75">
      <c r="A62" s="3" t="s">
        <v>48</v>
      </c>
      <c r="B62" s="3">
        <v>35.55</v>
      </c>
      <c r="C62" s="3" t="s">
        <v>166</v>
      </c>
      <c r="D62" s="3" t="s">
        <v>177</v>
      </c>
      <c r="E62" s="3" t="s">
        <v>118</v>
      </c>
      <c r="F62" s="3" t="s">
        <v>118</v>
      </c>
      <c r="G62" s="3" t="s">
        <v>178</v>
      </c>
      <c r="H62" s="3" t="s">
        <v>118</v>
      </c>
      <c r="I62" s="3" t="s">
        <v>140</v>
      </c>
      <c r="J62" s="3">
        <v>91.2</v>
      </c>
      <c r="K62" s="3">
        <v>12</v>
      </c>
      <c r="L62" s="3" t="s">
        <v>104</v>
      </c>
    </row>
    <row r="63" spans="1:12" ht="12.75">
      <c r="A63" s="3" t="s">
        <v>49</v>
      </c>
      <c r="B63" s="3">
        <v>35.33</v>
      </c>
      <c r="C63" s="3" t="s">
        <v>180</v>
      </c>
      <c r="D63" s="3" t="s">
        <v>117</v>
      </c>
      <c r="E63" s="3" t="s">
        <v>118</v>
      </c>
      <c r="F63" s="3" t="s">
        <v>118</v>
      </c>
      <c r="G63" s="3" t="s">
        <v>118</v>
      </c>
      <c r="H63" s="3" t="s">
        <v>118</v>
      </c>
      <c r="I63" s="3" t="s">
        <v>118</v>
      </c>
      <c r="J63" s="3">
        <v>90.84</v>
      </c>
      <c r="K63" s="3">
        <v>13</v>
      </c>
      <c r="L63" s="3" t="s">
        <v>104</v>
      </c>
    </row>
    <row r="64" spans="1:12" ht="12.75">
      <c r="A64" s="3" t="s">
        <v>50</v>
      </c>
      <c r="B64" s="3">
        <v>35.38</v>
      </c>
      <c r="C64" s="3" t="s">
        <v>181</v>
      </c>
      <c r="D64" s="3" t="s">
        <v>117</v>
      </c>
      <c r="E64" s="3" t="s">
        <v>118</v>
      </c>
      <c r="F64" s="3" t="s">
        <v>118</v>
      </c>
      <c r="G64" s="3" t="s">
        <v>118</v>
      </c>
      <c r="H64" s="3" t="s">
        <v>118</v>
      </c>
      <c r="I64" s="3" t="s">
        <v>118</v>
      </c>
      <c r="J64" s="3">
        <v>90.76</v>
      </c>
      <c r="K64" s="3">
        <v>14</v>
      </c>
      <c r="L64" s="3" t="s">
        <v>104</v>
      </c>
    </row>
    <row r="65" spans="1:12" ht="12.75">
      <c r="A65" s="3" t="s">
        <v>51</v>
      </c>
      <c r="B65" s="3">
        <v>34.83</v>
      </c>
      <c r="C65" s="3" t="s">
        <v>129</v>
      </c>
      <c r="D65" s="3" t="s">
        <v>182</v>
      </c>
      <c r="E65" s="3" t="s">
        <v>118</v>
      </c>
      <c r="F65" s="3" t="s">
        <v>118</v>
      </c>
      <c r="G65" s="3" t="s">
        <v>183</v>
      </c>
      <c r="H65" s="3" t="s">
        <v>118</v>
      </c>
      <c r="I65" s="3" t="s">
        <v>118</v>
      </c>
      <c r="J65" s="3">
        <v>90.6</v>
      </c>
      <c r="K65" s="3">
        <v>15</v>
      </c>
      <c r="L65" s="3" t="s">
        <v>104</v>
      </c>
    </row>
    <row r="66" spans="1:12" ht="12.75">
      <c r="A66" s="3" t="s">
        <v>52</v>
      </c>
      <c r="B66" s="3">
        <v>34.61</v>
      </c>
      <c r="C66" s="3" t="s">
        <v>184</v>
      </c>
      <c r="D66" s="3" t="s">
        <v>117</v>
      </c>
      <c r="E66" s="3" t="s">
        <v>118</v>
      </c>
      <c r="F66" s="3" t="s">
        <v>118</v>
      </c>
      <c r="G66" s="3" t="s">
        <v>118</v>
      </c>
      <c r="H66" s="3" t="s">
        <v>118</v>
      </c>
      <c r="I66" s="3" t="s">
        <v>118</v>
      </c>
      <c r="J66" s="3">
        <v>90.58</v>
      </c>
      <c r="K66" s="3">
        <v>16</v>
      </c>
      <c r="L66" s="3" t="s">
        <v>104</v>
      </c>
    </row>
    <row r="67" spans="1:12" ht="12.75">
      <c r="A67" s="3" t="s">
        <v>53</v>
      </c>
      <c r="B67" s="3">
        <v>34.76</v>
      </c>
      <c r="C67" s="3" t="s">
        <v>185</v>
      </c>
      <c r="D67" s="3" t="s">
        <v>117</v>
      </c>
      <c r="E67" s="3" t="s">
        <v>118</v>
      </c>
      <c r="F67" s="3" t="s">
        <v>118</v>
      </c>
      <c r="G67" s="3" t="s">
        <v>118</v>
      </c>
      <c r="H67" s="3" t="s">
        <v>118</v>
      </c>
      <c r="I67" s="3" t="s">
        <v>118</v>
      </c>
      <c r="J67" s="3">
        <v>90.31</v>
      </c>
      <c r="K67" s="3">
        <v>17</v>
      </c>
      <c r="L67" s="3" t="s">
        <v>104</v>
      </c>
    </row>
    <row r="68" spans="1:12" ht="12.75">
      <c r="A68" s="3" t="s">
        <v>54</v>
      </c>
      <c r="B68" s="3">
        <v>34.85</v>
      </c>
      <c r="C68" s="3" t="s">
        <v>186</v>
      </c>
      <c r="D68" s="3" t="s">
        <v>117</v>
      </c>
      <c r="E68" s="3" t="s">
        <v>118</v>
      </c>
      <c r="F68" s="3" t="s">
        <v>118</v>
      </c>
      <c r="G68" s="3" t="s">
        <v>118</v>
      </c>
      <c r="H68" s="3" t="s">
        <v>118</v>
      </c>
      <c r="I68" s="3" t="s">
        <v>100</v>
      </c>
      <c r="J68" s="3">
        <v>90.27</v>
      </c>
      <c r="K68" s="3">
        <v>18</v>
      </c>
      <c r="L68" s="3" t="s">
        <v>109</v>
      </c>
    </row>
    <row r="69" spans="1:12" ht="12.75">
      <c r="A69" s="3" t="s">
        <v>55</v>
      </c>
      <c r="B69" s="3">
        <v>35.13</v>
      </c>
      <c r="C69" s="3" t="s">
        <v>187</v>
      </c>
      <c r="D69" s="3" t="s">
        <v>168</v>
      </c>
      <c r="E69" s="3" t="s">
        <v>118</v>
      </c>
      <c r="F69" s="3" t="s">
        <v>118</v>
      </c>
      <c r="G69" s="3" t="s">
        <v>188</v>
      </c>
      <c r="H69" s="3" t="s">
        <v>118</v>
      </c>
      <c r="I69" s="3" t="s">
        <v>100</v>
      </c>
      <c r="J69" s="3">
        <v>89.42</v>
      </c>
      <c r="K69" s="3">
        <v>19</v>
      </c>
      <c r="L69" s="3" t="s">
        <v>109</v>
      </c>
    </row>
    <row r="70" spans="1:12" ht="12.75">
      <c r="A70" s="3" t="s">
        <v>56</v>
      </c>
      <c r="B70" s="3">
        <v>36.46</v>
      </c>
      <c r="C70" s="3" t="s">
        <v>189</v>
      </c>
      <c r="D70" s="3" t="s">
        <v>100</v>
      </c>
      <c r="E70" s="3" t="s">
        <v>100</v>
      </c>
      <c r="F70" s="3" t="s">
        <v>118</v>
      </c>
      <c r="G70" s="3" t="s">
        <v>100</v>
      </c>
      <c r="H70" s="3" t="s">
        <v>100</v>
      </c>
      <c r="I70" s="3" t="s">
        <v>100</v>
      </c>
      <c r="J70" s="3">
        <v>89.11</v>
      </c>
      <c r="K70" s="3">
        <v>20</v>
      </c>
      <c r="L70" s="3" t="s">
        <v>109</v>
      </c>
    </row>
    <row r="71" spans="1:12" ht="12.75">
      <c r="A71" s="3" t="s">
        <v>57</v>
      </c>
      <c r="B71" s="3">
        <v>35.61</v>
      </c>
      <c r="C71" s="3" t="s">
        <v>190</v>
      </c>
      <c r="D71" s="3" t="s">
        <v>100</v>
      </c>
      <c r="E71" s="3" t="s">
        <v>100</v>
      </c>
      <c r="F71" s="3" t="s">
        <v>118</v>
      </c>
      <c r="G71" s="3" t="s">
        <v>100</v>
      </c>
      <c r="H71" s="3" t="s">
        <v>100</v>
      </c>
      <c r="I71" s="3" t="s">
        <v>118</v>
      </c>
      <c r="J71" s="3">
        <v>87.61</v>
      </c>
      <c r="K71" s="3">
        <v>21</v>
      </c>
      <c r="L71" s="3" t="s">
        <v>109</v>
      </c>
    </row>
    <row r="72" spans="1:12" ht="12.75">
      <c r="A72" s="3" t="s">
        <v>58</v>
      </c>
      <c r="B72" s="3">
        <v>35.79</v>
      </c>
      <c r="C72" s="3" t="s">
        <v>191</v>
      </c>
      <c r="D72" s="3" t="s">
        <v>100</v>
      </c>
      <c r="E72" s="3" t="s">
        <v>100</v>
      </c>
      <c r="F72" s="3" t="s">
        <v>118</v>
      </c>
      <c r="G72" s="3" t="s">
        <v>100</v>
      </c>
      <c r="H72" s="3" t="s">
        <v>100</v>
      </c>
      <c r="I72" s="3" t="s">
        <v>118</v>
      </c>
      <c r="J72" s="3">
        <v>87.6</v>
      </c>
      <c r="K72" s="3">
        <v>22</v>
      </c>
      <c r="L72" s="3" t="s">
        <v>109</v>
      </c>
    </row>
    <row r="73" spans="1:12" ht="12.75">
      <c r="A73" s="3" t="s">
        <v>59</v>
      </c>
      <c r="B73" s="3">
        <v>36.05</v>
      </c>
      <c r="C73" s="3" t="s">
        <v>192</v>
      </c>
      <c r="D73" s="3" t="s">
        <v>100</v>
      </c>
      <c r="E73" s="3" t="s">
        <v>100</v>
      </c>
      <c r="F73" s="3" t="s">
        <v>118</v>
      </c>
      <c r="G73" s="3" t="s">
        <v>100</v>
      </c>
      <c r="H73" s="3" t="s">
        <v>100</v>
      </c>
      <c r="I73" s="3" t="s">
        <v>100</v>
      </c>
      <c r="J73" s="3">
        <v>87.48</v>
      </c>
      <c r="K73" s="3">
        <v>23</v>
      </c>
      <c r="L73" s="3" t="s">
        <v>109</v>
      </c>
    </row>
    <row r="74" spans="1:12" ht="12.75">
      <c r="A74" s="3" t="s">
        <v>60</v>
      </c>
      <c r="B74" s="3">
        <v>35.6</v>
      </c>
      <c r="C74" s="3" t="s">
        <v>193</v>
      </c>
      <c r="D74" s="3" t="s">
        <v>100</v>
      </c>
      <c r="E74" s="3" t="s">
        <v>100</v>
      </c>
      <c r="F74" s="3" t="s">
        <v>118</v>
      </c>
      <c r="G74" s="3" t="s">
        <v>100</v>
      </c>
      <c r="H74" s="3" t="s">
        <v>100</v>
      </c>
      <c r="I74" s="3" t="s">
        <v>118</v>
      </c>
      <c r="J74" s="3">
        <v>87.47</v>
      </c>
      <c r="K74" s="3">
        <v>24</v>
      </c>
      <c r="L74" s="3" t="s">
        <v>109</v>
      </c>
    </row>
    <row r="75" spans="1:12" ht="12.75">
      <c r="A75" s="3" t="s">
        <v>61</v>
      </c>
      <c r="B75" s="3">
        <v>35.31</v>
      </c>
      <c r="C75" s="3" t="s">
        <v>190</v>
      </c>
      <c r="D75" s="3" t="s">
        <v>100</v>
      </c>
      <c r="E75" s="3" t="s">
        <v>100</v>
      </c>
      <c r="F75" s="3" t="s">
        <v>118</v>
      </c>
      <c r="G75" s="3" t="s">
        <v>100</v>
      </c>
      <c r="H75" s="3" t="s">
        <v>100</v>
      </c>
      <c r="I75" s="3" t="s">
        <v>194</v>
      </c>
      <c r="J75" s="3">
        <v>86.96</v>
      </c>
      <c r="K75" s="3">
        <v>25</v>
      </c>
      <c r="L75" s="3" t="s">
        <v>109</v>
      </c>
    </row>
    <row r="76" spans="1:12" ht="12.75">
      <c r="A76" s="3" t="s">
        <v>62</v>
      </c>
      <c r="B76" s="3">
        <v>35.74</v>
      </c>
      <c r="C76" s="3" t="s">
        <v>195</v>
      </c>
      <c r="D76" s="3" t="s">
        <v>100</v>
      </c>
      <c r="E76" s="3" t="s">
        <v>100</v>
      </c>
      <c r="F76" s="3" t="s">
        <v>118</v>
      </c>
      <c r="G76" s="3" t="s">
        <v>100</v>
      </c>
      <c r="H76" s="3" t="s">
        <v>100</v>
      </c>
      <c r="I76" s="3" t="s">
        <v>100</v>
      </c>
      <c r="J76" s="3">
        <v>86.95</v>
      </c>
      <c r="K76" s="3">
        <v>26</v>
      </c>
      <c r="L76" s="3" t="s">
        <v>109</v>
      </c>
    </row>
    <row r="77" spans="1:12" ht="12.75">
      <c r="A77" s="3" t="s">
        <v>63</v>
      </c>
      <c r="B77" s="3">
        <v>35.59</v>
      </c>
      <c r="C77" s="3" t="s">
        <v>192</v>
      </c>
      <c r="D77" s="3" t="s">
        <v>100</v>
      </c>
      <c r="E77" s="3" t="s">
        <v>100</v>
      </c>
      <c r="F77" s="3" t="s">
        <v>118</v>
      </c>
      <c r="G77" s="3" t="s">
        <v>100</v>
      </c>
      <c r="H77" s="3" t="s">
        <v>100</v>
      </c>
      <c r="I77" s="3" t="s">
        <v>100</v>
      </c>
      <c r="J77" s="3">
        <v>86.77</v>
      </c>
      <c r="K77" s="3">
        <v>27</v>
      </c>
      <c r="L77" s="3" t="s">
        <v>109</v>
      </c>
    </row>
    <row r="78" spans="1:12" ht="12.75">
      <c r="A78" s="3" t="s">
        <v>64</v>
      </c>
      <c r="B78" s="3">
        <v>34.93</v>
      </c>
      <c r="C78" s="3" t="s">
        <v>196</v>
      </c>
      <c r="D78" s="3" t="s">
        <v>100</v>
      </c>
      <c r="E78" s="3" t="s">
        <v>100</v>
      </c>
      <c r="F78" s="3" t="s">
        <v>118</v>
      </c>
      <c r="G78" s="3" t="s">
        <v>100</v>
      </c>
      <c r="H78" s="3" t="s">
        <v>100</v>
      </c>
      <c r="I78" s="3" t="s">
        <v>118</v>
      </c>
      <c r="J78" s="3">
        <v>85.89</v>
      </c>
      <c r="K78" s="3">
        <v>28</v>
      </c>
      <c r="L78" s="3" t="s">
        <v>109</v>
      </c>
    </row>
    <row r="79" spans="1:12" ht="12.75">
      <c r="A79" s="3" t="s">
        <v>65</v>
      </c>
      <c r="B79" s="3">
        <v>34.65</v>
      </c>
      <c r="C79" s="3" t="s">
        <v>113</v>
      </c>
      <c r="D79" s="3" t="s">
        <v>100</v>
      </c>
      <c r="E79" s="3" t="s">
        <v>100</v>
      </c>
      <c r="F79" s="3" t="s">
        <v>118</v>
      </c>
      <c r="G79" s="3" t="s">
        <v>100</v>
      </c>
      <c r="H79" s="3" t="s">
        <v>100</v>
      </c>
      <c r="I79" s="3" t="s">
        <v>118</v>
      </c>
      <c r="J79" s="3">
        <v>85.41</v>
      </c>
      <c r="K79" s="3">
        <v>29</v>
      </c>
      <c r="L79" s="3" t="s">
        <v>109</v>
      </c>
    </row>
    <row r="80" spans="1:12" ht="12.75">
      <c r="A80" s="3" t="s">
        <v>66</v>
      </c>
      <c r="B80" s="3">
        <v>34.58</v>
      </c>
      <c r="C80" s="3" t="s">
        <v>186</v>
      </c>
      <c r="D80" s="3" t="s">
        <v>100</v>
      </c>
      <c r="E80" s="3" t="s">
        <v>100</v>
      </c>
      <c r="F80" s="3" t="s">
        <v>118</v>
      </c>
      <c r="G80" s="3" t="s">
        <v>100</v>
      </c>
      <c r="H80" s="3" t="s">
        <v>100</v>
      </c>
      <c r="I80" s="3" t="s">
        <v>100</v>
      </c>
      <c r="J80" s="3">
        <v>85.37</v>
      </c>
      <c r="K80" s="3">
        <v>30</v>
      </c>
      <c r="L80" s="3" t="s">
        <v>109</v>
      </c>
    </row>
    <row r="81" spans="1:12" ht="12.75">
      <c r="A81" s="3" t="s">
        <v>67</v>
      </c>
      <c r="B81" s="3">
        <v>34.74</v>
      </c>
      <c r="C81" s="3" t="s">
        <v>197</v>
      </c>
      <c r="D81" s="3" t="s">
        <v>100</v>
      </c>
      <c r="E81" s="3" t="s">
        <v>100</v>
      </c>
      <c r="F81" s="3" t="s">
        <v>118</v>
      </c>
      <c r="G81" s="3" t="s">
        <v>100</v>
      </c>
      <c r="H81" s="3" t="s">
        <v>100</v>
      </c>
      <c r="I81" s="3" t="s">
        <v>100</v>
      </c>
      <c r="J81" s="3">
        <v>85.08</v>
      </c>
      <c r="K81" s="3">
        <v>31</v>
      </c>
      <c r="L81" s="3" t="s">
        <v>115</v>
      </c>
    </row>
    <row r="82" spans="1:12" ht="12.75">
      <c r="A82" s="3" t="s">
        <v>68</v>
      </c>
      <c r="B82" s="3">
        <v>34.56</v>
      </c>
      <c r="C82" s="3" t="s">
        <v>198</v>
      </c>
      <c r="D82" s="3" t="s">
        <v>100</v>
      </c>
      <c r="E82" s="3" t="s">
        <v>100</v>
      </c>
      <c r="F82" s="3" t="s">
        <v>118</v>
      </c>
      <c r="G82" s="3" t="s">
        <v>100</v>
      </c>
      <c r="H82" s="3" t="s">
        <v>100</v>
      </c>
      <c r="I82" s="3" t="s">
        <v>100</v>
      </c>
      <c r="J82" s="3">
        <v>84.65</v>
      </c>
      <c r="K82" s="3">
        <v>32</v>
      </c>
      <c r="L82" s="3" t="s">
        <v>115</v>
      </c>
    </row>
    <row r="83" spans="1:12" ht="12.75">
      <c r="A83" s="3" t="s">
        <v>69</v>
      </c>
      <c r="B83" s="3">
        <v>34.35</v>
      </c>
      <c r="C83" s="3" t="s">
        <v>199</v>
      </c>
      <c r="D83" s="3" t="s">
        <v>100</v>
      </c>
      <c r="E83" s="3" t="s">
        <v>100</v>
      </c>
      <c r="F83" s="3" t="s">
        <v>118</v>
      </c>
      <c r="G83" s="3" t="s">
        <v>100</v>
      </c>
      <c r="H83" s="3" t="s">
        <v>100</v>
      </c>
      <c r="I83" s="3" t="s">
        <v>100</v>
      </c>
      <c r="J83" s="3">
        <v>84.42</v>
      </c>
      <c r="K83" s="3">
        <v>33</v>
      </c>
      <c r="L83" s="3" t="s">
        <v>115</v>
      </c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李柏蓉</cp:lastModifiedBy>
  <dcterms:created xsi:type="dcterms:W3CDTF">2020-07-01T02:13:46Z</dcterms:created>
  <dcterms:modified xsi:type="dcterms:W3CDTF">2021-04-16T00:37:39Z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2052-11.1.0.9740</vt:lpwstr>
  </property>
</Properties>
</file>