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763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<sst xmlns="http://schemas.openxmlformats.org/spreadsheetml/2006/main" count="590" uniqueCount="341">
  <si>
    <t>表1</t>
  </si>
  <si>
    <t>部门收支总表</t>
  </si>
  <si>
    <t>巴中市巴州区人民政府办公室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</si>
  <si>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</si>
  <si>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</si>
  <si>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</si>
  <si>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</si>
  <si>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</si>
  <si>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</si>
  <si>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</si>
  <si>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</si>
  <si>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</si>
  <si>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</si>
  <si>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</si>
  <si>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</si>
  <si>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</si>
  <si>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</si>
  <si>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</si>
  <si>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</si>
  <si>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</si>
  <si>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</si>
  <si>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</si>
  <si>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</si>
  <si>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</si>
  <si>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</si>
  <si>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</si>
  <si>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</si>
  <si>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</si>
  <si>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</si>
  <si>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</si>
  <si>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</si>
  <si>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</si>
  <si>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</si>
  <si>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</si>
  <si>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</si>
  <si>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</si>
  <si>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</si>
  <si>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</si>
  <si>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</si>
  <si>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</si>
  <si>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</si>
  <si>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</si>
  <si>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</si>
  <si>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</si>
  <si>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</si>
  <si>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</si>
  <si>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</si>
  <si>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</si>
  <si>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</si>
  <si>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</si>
  <si>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</si>
  <si>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</si>
  <si>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</si>
  <si>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</si>
  <si>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</si>
  <si>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</si>
  <si>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</si>
  <si>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</si>
  <si>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</si>
  <si>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</si>
  <si>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</si>
  <si>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</si>
  <si>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</si>
  <si>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</si>
  <si>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</si>
  <si>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</si>
  <si>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</si>
  <si>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</si>
  <si>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</si>
  <si>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</si>
  <si>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</si>
  <si>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</si>
  <si>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</si>
  <si>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</si>
  <si>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</si>
  <si>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</si>
  <si>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</si>
  <si>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</si>
  <si>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103001</t>
  </si>
  <si>
    <t>201</t>
  </si>
  <si>
    <t>03</t>
  </si>
  <si>
    <t>01</t>
  </si>
  <si>
    <t xml:space="preserve">  行政运行</t>
  </si>
  <si>
    <t>02</t>
  </si>
  <si>
    <t xml:space="preserve">  一般行政管理事务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</si>
  <si>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</si>
  <si>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</si>
  <si>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</si>
  <si>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</si>
  <si>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</si>
  <si>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</si>
  <si>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r>
      <t>0</t>
    </r>
    <r>
      <rPr>
        <sz val="9"/>
        <rFont val="宋体"/>
        <family val="0"/>
      </rPr>
      <t>2</t>
    </r>
  </si>
  <si>
    <t xml:space="preserve">  事业单位医疗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</si>
  <si>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</si>
  <si>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</si>
  <si>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</si>
  <si>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</si>
  <si>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</si>
  <si>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</si>
  <si>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</si>
  <si>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</si>
  <si>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</si>
  <si>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r>
      <t>1</t>
    </r>
    <r>
      <rPr>
        <sz val="10"/>
        <rFont val="宋体"/>
        <family val="0"/>
      </rPr>
      <t>03001</t>
    </r>
  </si>
  <si>
    <r>
      <t>0</t>
    </r>
    <r>
      <rPr>
        <sz val="10"/>
        <rFont val="宋体"/>
        <family val="0"/>
      </rPr>
      <t>3</t>
    </r>
  </si>
  <si>
    <t>表2</t>
  </si>
  <si>
    <t>财政拨款收支预算总表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</si>
  <si>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</si>
  <si>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</si>
  <si>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</si>
  <si>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</si>
  <si>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</si>
  <si>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</si>
  <si>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</si>
  <si>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</si>
  <si>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</si>
  <si>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</si>
  <si>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</si>
  <si>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</si>
  <si>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</si>
  <si>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</si>
  <si>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</si>
  <si>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</si>
  <si>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</si>
  <si>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</si>
  <si>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</si>
  <si>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</si>
  <si>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</si>
  <si>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</si>
  <si>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</si>
  <si>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</si>
  <si>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</si>
  <si>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</si>
  <si>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</si>
  <si>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</si>
  <si>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</si>
  <si>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</si>
  <si>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</si>
  <si>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</si>
  <si>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</si>
  <si>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</si>
  <si>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</si>
  <si>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</si>
  <si>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</si>
  <si>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</si>
  <si>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</si>
  <si>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</si>
  <si>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</si>
  <si>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</si>
  <si>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</si>
  <si>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</si>
  <si>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</si>
  <si>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</si>
  <si>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</si>
  <si>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</si>
  <si>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</si>
  <si>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</si>
  <si>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</si>
  <si>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</si>
  <si>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</si>
  <si>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</si>
  <si>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</si>
  <si>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</si>
  <si>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</si>
  <si>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</si>
  <si>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</si>
  <si>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</si>
  <si>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</si>
  <si>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</si>
  <si>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</si>
  <si>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</si>
  <si>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</si>
  <si>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</si>
  <si>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</si>
  <si>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</si>
  <si>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</si>
  <si>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</si>
  <si>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</si>
  <si>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</si>
  <si>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</si>
  <si>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</si>
  <si>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</si>
  <si>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</si>
  <si>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</si>
  <si>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</si>
  <si>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</si>
  <si>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</si>
  <si>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</si>
  <si>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</si>
  <si>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</si>
  <si>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</si>
  <si>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</si>
  <si>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</si>
  <si>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</si>
  <si>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</si>
  <si>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</si>
  <si>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</si>
  <si>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</si>
  <si>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</si>
  <si>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</si>
  <si>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</si>
  <si>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</si>
  <si>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</si>
  <si>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</si>
  <si>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</si>
  <si>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</si>
  <si>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</si>
  <si>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</si>
  <si>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</si>
  <si>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</si>
  <si>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</si>
  <si>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</si>
  <si>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</si>
  <si>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</si>
  <si>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</si>
  <si>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</si>
  <si>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</si>
  <si>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</si>
  <si>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</si>
  <si>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</si>
  <si>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</si>
  <si>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</si>
  <si>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</si>
  <si>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</si>
  <si>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</si>
  <si>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</si>
  <si>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</si>
  <si>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</si>
  <si>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</si>
  <si>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</si>
  <si>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</si>
  <si>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</si>
  <si>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</si>
  <si>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</si>
  <si>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</si>
  <si>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</si>
  <si>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</si>
  <si>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</si>
  <si>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</si>
  <si>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</si>
  <si>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</si>
  <si>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</si>
  <si>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</si>
  <si>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</si>
  <si>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</si>
  <si>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</si>
  <si>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</si>
  <si>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</si>
  <si>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</si>
  <si>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</si>
  <si>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</si>
  <si>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</si>
  <si>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</si>
  <si>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政府办公厅（室）及相关机构事务</t>
  </si>
  <si>
    <t xml:space="preserve">    行政运行</t>
  </si>
  <si>
    <t xml:space="preserve">    一般行政管理事务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</si>
  <si>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</si>
  <si>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</si>
  <si>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</si>
  <si>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</si>
  <si>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</si>
  <si>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</si>
  <si>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</si>
  <si>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</si>
  <si>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</si>
  <si>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</si>
  <si>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</si>
  <si>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</si>
  <si>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</si>
  <si>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</si>
  <si>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</si>
  <si>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</si>
  <si>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</si>
  <si>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</si>
  <si>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</si>
  <si>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</si>
  <si>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</si>
  <si>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</si>
  <si>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</si>
  <si>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</si>
  <si>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</si>
  <si>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</si>
  <si>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</si>
  <si>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>99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</si>
  <si>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</si>
  <si>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</si>
  <si>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</si>
  <si>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</si>
  <si>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</si>
  <si>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水费</t>
  </si>
  <si>
    <t>06</t>
  </si>
  <si>
    <t xml:space="preserve">  电费</t>
  </si>
  <si>
    <t xml:space="preserve">  邮电费</t>
  </si>
  <si>
    <t xml:space="preserve">  物业管理费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</si>
  <si>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</si>
  <si>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</si>
  <si>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</si>
  <si>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</si>
  <si>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</si>
  <si>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</si>
  <si>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</si>
  <si>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</si>
  <si>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</si>
  <si>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</si>
  <si>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</si>
  <si>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</si>
  <si>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</si>
  <si>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</si>
  <si>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</si>
  <si>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</si>
  <si>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</si>
  <si>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</si>
  <si>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</si>
  <si>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</si>
  <si>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</si>
  <si>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</si>
  <si>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</si>
  <si>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</si>
  <si>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</si>
  <si>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</si>
  <si>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会议费</t>
  </si>
  <si>
    <t xml:space="preserve">    培训费</t>
  </si>
  <si>
    <t xml:space="preserve">    其他商品和服务支出</t>
  </si>
  <si>
    <t xml:space="preserve">    设备购置经费</t>
  </si>
  <si>
    <t xml:space="preserve">    信息网络及软件购置更新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</si>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</sst>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  <numFmt numFmtId="178" formatCode="&quot;\&quot;#,##0.00_);\(&quot;\&quot;#,##0.00\)"/>
  </numFmts>
  <fonts count="55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宋体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6" fillId="7" borderId="0" applyNumberFormat="0" applyBorder="0" applyAlignment="0" applyProtection="0"/>
    <xf numFmtId="0" fontId="38" fillId="8" borderId="0" applyNumberFormat="0" applyBorder="0" applyAlignment="0" applyProtection="0"/>
    <xf numFmtId="0" fontId="19" fillId="9" borderId="0" applyNumberFormat="0" applyBorder="0" applyAlignment="0" applyProtection="0"/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36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6" fillId="13" borderId="0" applyNumberFormat="0" applyBorder="0" applyAlignment="0" applyProtection="0"/>
    <xf numFmtId="0" fontId="41" fillId="0" borderId="5" applyNumberFormat="0" applyFill="0" applyAlignment="0" applyProtection="0"/>
    <xf numFmtId="0" fontId="36" fillId="14" borderId="0" applyNumberFormat="0" applyBorder="0" applyAlignment="0" applyProtection="0"/>
    <xf numFmtId="0" fontId="47" fillId="15" borderId="6" applyNumberFormat="0" applyAlignment="0" applyProtection="0"/>
    <xf numFmtId="0" fontId="48" fillId="15" borderId="1" applyNumberFormat="0" applyAlignment="0" applyProtection="0"/>
    <xf numFmtId="0" fontId="49" fillId="16" borderId="7" applyNumberFormat="0" applyAlignment="0" applyProtection="0"/>
    <xf numFmtId="0" fontId="36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36" fillId="21" borderId="0" applyNumberFormat="0" applyBorder="0" applyAlignment="0" applyProtection="0"/>
    <xf numFmtId="0" fontId="5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0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50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58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7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0" fontId="4" fillId="37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right" vertical="center" wrapText="1"/>
      <protection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2" fillId="37" borderId="0" xfId="0" applyNumberFormat="1" applyFont="1" applyFill="1" applyBorder="1" applyAlignment="1">
      <alignment/>
    </xf>
    <xf numFmtId="0" fontId="12" fillId="37" borderId="0" xfId="0" applyNumberFormat="1" applyFont="1" applyFill="1" applyAlignment="1">
      <alignment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0" fontId="0" fillId="37" borderId="21" xfId="0" applyNumberFormat="1" applyFont="1" applyFill="1" applyBorder="1" applyAlignment="1">
      <alignment horizontal="center" vertical="center" wrapText="1"/>
    </xf>
    <xf numFmtId="0" fontId="0" fillId="37" borderId="14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0" fillId="37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37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37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37" borderId="14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7" borderId="0" xfId="0" applyNumberFormat="1" applyFont="1" applyFill="1" applyAlignment="1">
      <alignment horizontal="right" vertical="center"/>
    </xf>
    <xf numFmtId="176" fontId="3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37" borderId="16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8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vertical="center" wrapText="1"/>
      <protection/>
    </xf>
    <xf numFmtId="177" fontId="3" fillId="37" borderId="22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G21" sqref="G2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5"/>
      <c r="B1" s="95"/>
      <c r="C1" s="95"/>
      <c r="D1" s="44" t="s">
        <v>0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</row>
    <row r="2" spans="1:31" ht="20.25" customHeight="1">
      <c r="A2" s="4" t="s">
        <v>1</v>
      </c>
      <c r="B2" s="4"/>
      <c r="C2" s="4"/>
      <c r="D2" s="4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31" ht="20.25" customHeight="1">
      <c r="A3" s="70" t="s">
        <v>2</v>
      </c>
      <c r="B3" s="70"/>
      <c r="C3" s="42"/>
      <c r="D3" s="7" t="s">
        <v>3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ht="20.25" customHeight="1">
      <c r="A4" s="96" t="s">
        <v>4</v>
      </c>
      <c r="B4" s="96"/>
      <c r="C4" s="96" t="s">
        <v>5</v>
      </c>
      <c r="D4" s="96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1:31" ht="20.25" customHeight="1">
      <c r="A5" s="97" t="s">
        <v>6</v>
      </c>
      <c r="B5" s="97" t="s">
        <v>7</v>
      </c>
      <c r="C5" s="97" t="s">
        <v>6</v>
      </c>
      <c r="D5" s="99" t="s">
        <v>7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ht="20.25" customHeight="1">
      <c r="A6" s="111" t="s">
        <v>8</v>
      </c>
      <c r="B6" s="107">
        <v>808.18</v>
      </c>
      <c r="C6" s="111" t="s">
        <v>9</v>
      </c>
      <c r="D6" s="107">
        <v>731.85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1" ht="20.25" customHeight="1">
      <c r="A7" s="111" t="s">
        <v>10</v>
      </c>
      <c r="B7" s="107">
        <v>0</v>
      </c>
      <c r="C7" s="111" t="s">
        <v>11</v>
      </c>
      <c r="D7" s="107">
        <v>0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1" ht="20.25" customHeight="1">
      <c r="A8" s="111" t="s">
        <v>12</v>
      </c>
      <c r="B8" s="107">
        <v>0</v>
      </c>
      <c r="C8" s="111" t="s">
        <v>13</v>
      </c>
      <c r="D8" s="107">
        <v>0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</row>
    <row r="9" spans="1:31" ht="20.25" customHeight="1">
      <c r="A9" s="111" t="s">
        <v>14</v>
      </c>
      <c r="B9" s="107">
        <v>0</v>
      </c>
      <c r="C9" s="111" t="s">
        <v>15</v>
      </c>
      <c r="D9" s="107">
        <v>0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1:31" ht="20.25" customHeight="1">
      <c r="A10" s="111" t="s">
        <v>16</v>
      </c>
      <c r="B10" s="107">
        <v>0</v>
      </c>
      <c r="C10" s="111" t="s">
        <v>17</v>
      </c>
      <c r="D10" s="107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1:31" ht="20.25" customHeight="1">
      <c r="A11" s="111" t="s">
        <v>18</v>
      </c>
      <c r="B11" s="107">
        <v>37.54</v>
      </c>
      <c r="C11" s="111" t="s">
        <v>19</v>
      </c>
      <c r="D11" s="107">
        <v>0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</row>
    <row r="12" spans="1:31" ht="20.25" customHeight="1">
      <c r="A12" s="111"/>
      <c r="B12" s="107"/>
      <c r="C12" s="111" t="s">
        <v>20</v>
      </c>
      <c r="D12" s="107">
        <v>0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</row>
    <row r="13" spans="1:31" ht="20.25" customHeight="1">
      <c r="A13" s="109"/>
      <c r="B13" s="107"/>
      <c r="C13" s="111" t="s">
        <v>21</v>
      </c>
      <c r="D13" s="107">
        <v>56.77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</row>
    <row r="14" spans="1:31" ht="20.25" customHeight="1">
      <c r="A14" s="109"/>
      <c r="B14" s="107"/>
      <c r="C14" s="111" t="s">
        <v>22</v>
      </c>
      <c r="D14" s="107">
        <v>0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</row>
    <row r="15" spans="1:31" ht="20.25" customHeight="1">
      <c r="A15" s="109"/>
      <c r="B15" s="107"/>
      <c r="C15" s="111" t="s">
        <v>23</v>
      </c>
      <c r="D15" s="107">
        <v>24.07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</row>
    <row r="16" spans="1:31" ht="20.25" customHeight="1">
      <c r="A16" s="109"/>
      <c r="B16" s="107"/>
      <c r="C16" s="111" t="s">
        <v>24</v>
      </c>
      <c r="D16" s="107">
        <v>0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</row>
    <row r="17" spans="1:31" ht="20.25" customHeight="1">
      <c r="A17" s="109"/>
      <c r="B17" s="107"/>
      <c r="C17" s="111" t="s">
        <v>25</v>
      </c>
      <c r="D17" s="107">
        <v>0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</row>
    <row r="18" spans="1:31" ht="20.25" customHeight="1">
      <c r="A18" s="109"/>
      <c r="B18" s="107"/>
      <c r="C18" s="111" t="s">
        <v>26</v>
      </c>
      <c r="D18" s="107">
        <v>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</row>
    <row r="19" spans="1:31" ht="20.25" customHeight="1">
      <c r="A19" s="109"/>
      <c r="B19" s="107"/>
      <c r="C19" s="111" t="s">
        <v>27</v>
      </c>
      <c r="D19" s="107">
        <v>0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31" ht="20.25" customHeight="1">
      <c r="A20" s="109"/>
      <c r="B20" s="107"/>
      <c r="C20" s="111" t="s">
        <v>28</v>
      </c>
      <c r="D20" s="107">
        <v>0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</row>
    <row r="21" spans="1:31" ht="20.25" customHeight="1">
      <c r="A21" s="109"/>
      <c r="B21" s="107"/>
      <c r="C21" s="111" t="s">
        <v>29</v>
      </c>
      <c r="D21" s="107">
        <v>0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1" ht="20.25" customHeight="1">
      <c r="A22" s="109"/>
      <c r="B22" s="107"/>
      <c r="C22" s="111" t="s">
        <v>30</v>
      </c>
      <c r="D22" s="107">
        <v>0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1" ht="20.25" customHeight="1">
      <c r="A23" s="109"/>
      <c r="B23" s="107"/>
      <c r="C23" s="111" t="s">
        <v>31</v>
      </c>
      <c r="D23" s="107">
        <v>0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</row>
    <row r="24" spans="1:31" ht="20.25" customHeight="1">
      <c r="A24" s="109"/>
      <c r="B24" s="107"/>
      <c r="C24" s="111" t="s">
        <v>32</v>
      </c>
      <c r="D24" s="107">
        <v>0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</row>
    <row r="25" spans="1:31" ht="20.25" customHeight="1">
      <c r="A25" s="109"/>
      <c r="B25" s="107"/>
      <c r="C25" s="111" t="s">
        <v>33</v>
      </c>
      <c r="D25" s="107">
        <v>33.03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</row>
    <row r="26" spans="1:31" ht="20.25" customHeight="1">
      <c r="A26" s="111"/>
      <c r="B26" s="107"/>
      <c r="C26" s="111" t="s">
        <v>34</v>
      </c>
      <c r="D26" s="107">
        <v>0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</row>
    <row r="27" spans="1:31" ht="20.25" customHeight="1">
      <c r="A27" s="111"/>
      <c r="B27" s="107"/>
      <c r="C27" s="111" t="s">
        <v>35</v>
      </c>
      <c r="D27" s="107">
        <v>0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ht="20.25" customHeight="1">
      <c r="A28" s="111"/>
      <c r="B28" s="107"/>
      <c r="C28" s="111" t="s">
        <v>36</v>
      </c>
      <c r="D28" s="107">
        <v>0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</row>
    <row r="29" spans="1:31" ht="20.25" customHeight="1">
      <c r="A29" s="111"/>
      <c r="B29" s="107"/>
      <c r="C29" s="111" t="s">
        <v>37</v>
      </c>
      <c r="D29" s="107">
        <v>0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ht="20.25" customHeight="1">
      <c r="A30" s="111"/>
      <c r="B30" s="107"/>
      <c r="C30" s="111" t="s">
        <v>38</v>
      </c>
      <c r="D30" s="107">
        <v>0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</row>
    <row r="31" spans="1:31" ht="20.25" customHeight="1">
      <c r="A31" s="111"/>
      <c r="B31" s="107"/>
      <c r="C31" s="111" t="s">
        <v>39</v>
      </c>
      <c r="D31" s="107">
        <v>0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ht="20.25" customHeight="1">
      <c r="A32" s="111"/>
      <c r="B32" s="107"/>
      <c r="C32" s="111" t="s">
        <v>40</v>
      </c>
      <c r="D32" s="107">
        <v>0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</row>
    <row r="33" spans="1:31" ht="20.25" customHeight="1">
      <c r="A33" s="111"/>
      <c r="B33" s="107"/>
      <c r="C33" s="111" t="s">
        <v>41</v>
      </c>
      <c r="D33" s="107">
        <v>0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</row>
    <row r="34" spans="1:31" ht="20.25" customHeight="1">
      <c r="A34" s="111"/>
      <c r="B34" s="107"/>
      <c r="C34" s="111"/>
      <c r="D34" s="11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20.25" customHeight="1">
      <c r="A35" s="97" t="s">
        <v>42</v>
      </c>
      <c r="B35" s="115">
        <f>SUM(B6:B33)</f>
        <v>845.7199999999999</v>
      </c>
      <c r="C35" s="97" t="s">
        <v>43</v>
      </c>
      <c r="D35" s="115">
        <f>SUM(D6:D33)</f>
        <v>845.72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</row>
    <row r="36" spans="1:31" ht="20.25" customHeight="1">
      <c r="A36" s="111" t="s">
        <v>44</v>
      </c>
      <c r="B36" s="107">
        <v>0</v>
      </c>
      <c r="C36" s="111" t="s">
        <v>45</v>
      </c>
      <c r="D36" s="107">
        <v>0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</row>
    <row r="37" spans="1:31" ht="20.25" customHeight="1">
      <c r="A37" s="111" t="s">
        <v>46</v>
      </c>
      <c r="B37" s="107"/>
      <c r="C37" s="111" t="s">
        <v>47</v>
      </c>
      <c r="D37" s="107">
        <v>0</v>
      </c>
      <c r="E37" s="125"/>
      <c r="F37" s="125"/>
      <c r="G37" s="157" t="s">
        <v>48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</row>
    <row r="38" spans="1:31" ht="20.25" customHeight="1">
      <c r="A38" s="111"/>
      <c r="B38" s="107"/>
      <c r="C38" s="111" t="s">
        <v>49</v>
      </c>
      <c r="D38" s="107">
        <v>0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</row>
    <row r="39" spans="1:31" ht="20.25" customHeight="1">
      <c r="A39" s="111"/>
      <c r="B39" s="119"/>
      <c r="C39" s="111"/>
      <c r="D39" s="11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ht="20.25" customHeight="1">
      <c r="A40" s="97" t="s">
        <v>50</v>
      </c>
      <c r="B40" s="119">
        <f>SUM(B35:B37)</f>
        <v>845.7199999999999</v>
      </c>
      <c r="C40" s="97" t="s">
        <v>51</v>
      </c>
      <c r="D40" s="115">
        <f>SUM(D35,D36,D38)</f>
        <v>845.72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1:31" ht="20.25" customHeight="1">
      <c r="A41" s="122"/>
      <c r="B41" s="123"/>
      <c r="C41" s="124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336</v>
      </c>
      <c r="I1" s="61"/>
    </row>
    <row r="2" spans="1:9" ht="25.5" customHeight="1">
      <c r="A2" s="4" t="s">
        <v>337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334</v>
      </c>
      <c r="B3" s="45"/>
      <c r="C3" s="45"/>
      <c r="D3" s="45"/>
      <c r="E3" s="45"/>
      <c r="F3" s="45"/>
      <c r="G3" s="45"/>
      <c r="H3" s="7" t="s">
        <v>3</v>
      </c>
      <c r="I3" s="61"/>
    </row>
    <row r="4" spans="1:9" ht="19.5" customHeight="1">
      <c r="A4" s="16" t="s">
        <v>326</v>
      </c>
      <c r="B4" s="16" t="s">
        <v>327</v>
      </c>
      <c r="C4" s="11" t="s">
        <v>328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55</v>
      </c>
      <c r="D5" s="47" t="s">
        <v>180</v>
      </c>
      <c r="E5" s="48" t="s">
        <v>329</v>
      </c>
      <c r="F5" s="49"/>
      <c r="G5" s="49"/>
      <c r="H5" s="50" t="s">
        <v>185</v>
      </c>
      <c r="I5" s="61"/>
    </row>
    <row r="6" spans="1:9" ht="33.75" customHeight="1">
      <c r="A6" s="22"/>
      <c r="B6" s="22"/>
      <c r="C6" s="51"/>
      <c r="D6" s="23"/>
      <c r="E6" s="52" t="s">
        <v>70</v>
      </c>
      <c r="F6" s="53" t="s">
        <v>330</v>
      </c>
      <c r="G6" s="54" t="s">
        <v>331</v>
      </c>
      <c r="H6" s="55"/>
      <c r="I6" s="61"/>
    </row>
    <row r="7" spans="1:9" ht="19.5" customHeight="1">
      <c r="A7" s="25"/>
      <c r="B7" s="56"/>
      <c r="C7" s="27"/>
      <c r="D7" s="57"/>
      <c r="E7" s="57"/>
      <c r="F7" s="57"/>
      <c r="G7" s="26"/>
      <c r="H7" s="58"/>
      <c r="I7" s="69"/>
    </row>
    <row r="8" spans="1:9" ht="19.5" customHeight="1">
      <c r="A8" s="59"/>
      <c r="B8" s="59"/>
      <c r="C8" s="59"/>
      <c r="D8" s="59"/>
      <c r="E8" s="60"/>
      <c r="F8" s="59"/>
      <c r="G8" s="59"/>
      <c r="H8" s="61"/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338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339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334</v>
      </c>
      <c r="B3" s="5"/>
      <c r="C3" s="5"/>
      <c r="D3" s="5"/>
      <c r="E3" s="5"/>
      <c r="F3" s="6"/>
      <c r="G3" s="6"/>
      <c r="H3" s="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54</v>
      </c>
      <c r="B4" s="8"/>
      <c r="C4" s="8"/>
      <c r="D4" s="9"/>
      <c r="E4" s="10"/>
      <c r="F4" s="11" t="s">
        <v>340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101</v>
      </c>
      <c r="F5" s="17" t="s">
        <v>55</v>
      </c>
      <c r="G5" s="17" t="s">
        <v>97</v>
      </c>
      <c r="H5" s="11" t="s">
        <v>98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J32" sqref="J3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5.33203125" style="0" customWidth="1"/>
    <col min="7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12.660156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9"/>
      <c r="T1" s="93" t="s">
        <v>52</v>
      </c>
    </row>
    <row r="2" spans="1:20" ht="19.5" customHeight="1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70" t="s">
        <v>2</v>
      </c>
      <c r="B3" s="5"/>
      <c r="C3" s="5"/>
      <c r="D3" s="5"/>
      <c r="E3" s="5"/>
      <c r="F3" s="45"/>
      <c r="G3" s="45"/>
      <c r="H3" s="45"/>
      <c r="I3" s="45"/>
      <c r="J3" s="81"/>
      <c r="K3" s="81"/>
      <c r="L3" s="81"/>
      <c r="M3" s="81"/>
      <c r="N3" s="81"/>
      <c r="O3" s="81"/>
      <c r="P3" s="81"/>
      <c r="Q3" s="81"/>
      <c r="R3" s="81"/>
      <c r="S3" s="36"/>
      <c r="T3" s="7" t="s">
        <v>3</v>
      </c>
    </row>
    <row r="4" spans="1:20" ht="19.5" customHeight="1">
      <c r="A4" s="8" t="s">
        <v>54</v>
      </c>
      <c r="B4" s="8"/>
      <c r="C4" s="8"/>
      <c r="D4" s="9"/>
      <c r="E4" s="10"/>
      <c r="F4" s="17" t="s">
        <v>55</v>
      </c>
      <c r="G4" s="11" t="s">
        <v>56</v>
      </c>
      <c r="H4" s="17" t="s">
        <v>57</v>
      </c>
      <c r="I4" s="17" t="s">
        <v>58</v>
      </c>
      <c r="J4" s="17" t="s">
        <v>59</v>
      </c>
      <c r="K4" s="17" t="s">
        <v>60</v>
      </c>
      <c r="L4" s="17"/>
      <c r="M4" s="83" t="s">
        <v>61</v>
      </c>
      <c r="N4" s="149" t="s">
        <v>62</v>
      </c>
      <c r="O4" s="149"/>
      <c r="P4" s="149"/>
      <c r="Q4" s="149"/>
      <c r="R4" s="149"/>
      <c r="S4" s="17" t="s">
        <v>63</v>
      </c>
      <c r="T4" s="17" t="s">
        <v>64</v>
      </c>
    </row>
    <row r="5" spans="1:20" ht="19.5" customHeight="1">
      <c r="A5" s="12" t="s">
        <v>65</v>
      </c>
      <c r="B5" s="12"/>
      <c r="C5" s="148"/>
      <c r="D5" s="16" t="s">
        <v>66</v>
      </c>
      <c r="E5" s="16" t="s">
        <v>67</v>
      </c>
      <c r="F5" s="17"/>
      <c r="G5" s="11"/>
      <c r="H5" s="17"/>
      <c r="I5" s="17"/>
      <c r="J5" s="17"/>
      <c r="K5" s="150" t="s">
        <v>68</v>
      </c>
      <c r="L5" s="17" t="s">
        <v>69</v>
      </c>
      <c r="M5" s="83"/>
      <c r="N5" s="17" t="s">
        <v>70</v>
      </c>
      <c r="O5" s="17" t="s">
        <v>71</v>
      </c>
      <c r="P5" s="17" t="s">
        <v>72</v>
      </c>
      <c r="Q5" s="17" t="s">
        <v>73</v>
      </c>
      <c r="R5" s="17" t="s">
        <v>74</v>
      </c>
      <c r="S5" s="17"/>
      <c r="T5" s="17"/>
    </row>
    <row r="6" spans="1:20" ht="30.75" customHeight="1">
      <c r="A6" s="19" t="s">
        <v>75</v>
      </c>
      <c r="B6" s="18" t="s">
        <v>76</v>
      </c>
      <c r="C6" s="20" t="s">
        <v>77</v>
      </c>
      <c r="D6" s="22"/>
      <c r="E6" s="22"/>
      <c r="F6" s="23"/>
      <c r="G6" s="24"/>
      <c r="H6" s="23"/>
      <c r="I6" s="23"/>
      <c r="J6" s="23"/>
      <c r="K6" s="151"/>
      <c r="L6" s="23"/>
      <c r="M6" s="152"/>
      <c r="N6" s="23"/>
      <c r="O6" s="23"/>
      <c r="P6" s="23"/>
      <c r="Q6" s="23"/>
      <c r="R6" s="23"/>
      <c r="S6" s="23"/>
      <c r="T6" s="23"/>
    </row>
    <row r="7" spans="1:20" ht="19.5" customHeight="1">
      <c r="A7" s="25"/>
      <c r="B7" s="25"/>
      <c r="C7" s="25"/>
      <c r="D7" s="25"/>
      <c r="E7" s="25" t="s">
        <v>55</v>
      </c>
      <c r="F7" s="144">
        <v>845.72</v>
      </c>
      <c r="G7" s="144"/>
      <c r="H7" s="144">
        <v>808.18</v>
      </c>
      <c r="I7" s="144">
        <v>0</v>
      </c>
      <c r="J7" s="153">
        <v>0</v>
      </c>
      <c r="K7" s="154">
        <v>0</v>
      </c>
      <c r="L7" s="144">
        <v>0</v>
      </c>
      <c r="M7" s="153">
        <v>0</v>
      </c>
      <c r="N7" s="154">
        <v>0</v>
      </c>
      <c r="O7" s="144">
        <v>0</v>
      </c>
      <c r="P7" s="144">
        <v>0</v>
      </c>
      <c r="Q7" s="144">
        <v>0</v>
      </c>
      <c r="R7" s="153">
        <v>0</v>
      </c>
      <c r="S7" s="154">
        <v>37.54</v>
      </c>
      <c r="T7" s="155">
        <v>0</v>
      </c>
    </row>
    <row r="8" spans="1:20" ht="19.5" customHeight="1">
      <c r="A8" s="25"/>
      <c r="B8" s="25"/>
      <c r="C8" s="25"/>
      <c r="D8" s="56" t="s">
        <v>78</v>
      </c>
      <c r="E8" s="71" t="s">
        <v>2</v>
      </c>
      <c r="F8" s="144"/>
      <c r="G8" s="144"/>
      <c r="H8" s="144"/>
      <c r="I8" s="144">
        <v>0</v>
      </c>
      <c r="J8" s="153">
        <v>0</v>
      </c>
      <c r="K8" s="154">
        <v>0</v>
      </c>
      <c r="L8" s="144">
        <v>0</v>
      </c>
      <c r="M8" s="153">
        <v>0</v>
      </c>
      <c r="N8" s="154">
        <v>0</v>
      </c>
      <c r="O8" s="144">
        <v>0</v>
      </c>
      <c r="P8" s="144">
        <v>0</v>
      </c>
      <c r="Q8" s="144">
        <v>0</v>
      </c>
      <c r="R8" s="153">
        <v>0</v>
      </c>
      <c r="S8" s="154">
        <v>0</v>
      </c>
      <c r="T8" s="155">
        <v>0</v>
      </c>
    </row>
    <row r="9" spans="1:20" ht="19.5" customHeight="1">
      <c r="A9" s="25" t="s">
        <v>79</v>
      </c>
      <c r="B9" s="25" t="s">
        <v>80</v>
      </c>
      <c r="C9" s="25" t="s">
        <v>81</v>
      </c>
      <c r="D9" s="56" t="s">
        <v>78</v>
      </c>
      <c r="E9" s="25" t="s">
        <v>82</v>
      </c>
      <c r="F9" s="142">
        <v>521.85</v>
      </c>
      <c r="G9" s="144"/>
      <c r="H9" s="142">
        <v>484.31</v>
      </c>
      <c r="I9" s="144">
        <v>0</v>
      </c>
      <c r="J9" s="153">
        <v>0</v>
      </c>
      <c r="K9" s="154">
        <v>0</v>
      </c>
      <c r="L9" s="144">
        <v>0</v>
      </c>
      <c r="M9" s="153">
        <v>0</v>
      </c>
      <c r="N9" s="154">
        <v>0</v>
      </c>
      <c r="O9" s="144">
        <v>0</v>
      </c>
      <c r="P9" s="144">
        <v>0</v>
      </c>
      <c r="Q9" s="144">
        <v>0</v>
      </c>
      <c r="R9" s="153">
        <v>0</v>
      </c>
      <c r="S9" s="156">
        <v>37.54</v>
      </c>
      <c r="T9" s="155">
        <v>0</v>
      </c>
    </row>
    <row r="10" spans="1:20" ht="19.5" customHeight="1">
      <c r="A10" s="25" t="s">
        <v>79</v>
      </c>
      <c r="B10" s="25" t="s">
        <v>80</v>
      </c>
      <c r="C10" s="25" t="s">
        <v>83</v>
      </c>
      <c r="D10" s="56" t="s">
        <v>78</v>
      </c>
      <c r="E10" s="25" t="s">
        <v>84</v>
      </c>
      <c r="F10" s="144">
        <v>210</v>
      </c>
      <c r="G10" s="144"/>
      <c r="H10" s="144">
        <v>210</v>
      </c>
      <c r="I10" s="144">
        <v>0</v>
      </c>
      <c r="J10" s="153">
        <v>0</v>
      </c>
      <c r="K10" s="154">
        <v>0</v>
      </c>
      <c r="L10" s="144">
        <v>0</v>
      </c>
      <c r="M10" s="153">
        <v>0</v>
      </c>
      <c r="N10" s="154">
        <v>0</v>
      </c>
      <c r="O10" s="144">
        <v>0</v>
      </c>
      <c r="P10" s="144">
        <v>0</v>
      </c>
      <c r="Q10" s="144">
        <v>0</v>
      </c>
      <c r="R10" s="153">
        <v>0</v>
      </c>
      <c r="S10" s="154">
        <v>0</v>
      </c>
      <c r="T10" s="155">
        <v>0</v>
      </c>
    </row>
    <row r="11" spans="1:20" ht="19.5" customHeight="1">
      <c r="A11" s="25" t="s">
        <v>85</v>
      </c>
      <c r="B11" s="25" t="s">
        <v>86</v>
      </c>
      <c r="C11" s="25" t="s">
        <v>86</v>
      </c>
      <c r="D11" s="56" t="s">
        <v>78</v>
      </c>
      <c r="E11" s="25" t="s">
        <v>87</v>
      </c>
      <c r="F11" s="143">
        <v>56.77</v>
      </c>
      <c r="G11" s="144"/>
      <c r="H11" s="143">
        <v>56.77</v>
      </c>
      <c r="I11" s="144">
        <v>0</v>
      </c>
      <c r="J11" s="153">
        <v>0</v>
      </c>
      <c r="K11" s="154">
        <v>0</v>
      </c>
      <c r="L11" s="144">
        <v>0</v>
      </c>
      <c r="M11" s="153">
        <v>0</v>
      </c>
      <c r="N11" s="154">
        <v>0</v>
      </c>
      <c r="O11" s="144">
        <v>0</v>
      </c>
      <c r="P11" s="144">
        <v>0</v>
      </c>
      <c r="Q11" s="144">
        <v>0</v>
      </c>
      <c r="R11" s="153">
        <v>0</v>
      </c>
      <c r="S11" s="154">
        <v>0</v>
      </c>
      <c r="T11" s="155">
        <v>0</v>
      </c>
    </row>
    <row r="12" spans="1:20" ht="19.5" customHeight="1">
      <c r="A12" s="25" t="s">
        <v>88</v>
      </c>
      <c r="B12" s="25" t="s">
        <v>89</v>
      </c>
      <c r="C12" s="25" t="s">
        <v>81</v>
      </c>
      <c r="D12" s="56" t="s">
        <v>78</v>
      </c>
      <c r="E12" s="25" t="s">
        <v>90</v>
      </c>
      <c r="F12" s="144">
        <v>17.11</v>
      </c>
      <c r="G12" s="144"/>
      <c r="H12" s="144">
        <v>17.11</v>
      </c>
      <c r="I12" s="144">
        <v>0</v>
      </c>
      <c r="J12" s="153">
        <v>0</v>
      </c>
      <c r="K12" s="154">
        <v>0</v>
      </c>
      <c r="L12" s="144">
        <v>0</v>
      </c>
      <c r="M12" s="153">
        <v>0</v>
      </c>
      <c r="N12" s="154">
        <v>0</v>
      </c>
      <c r="O12" s="144">
        <v>0</v>
      </c>
      <c r="P12" s="144">
        <v>0</v>
      </c>
      <c r="Q12" s="144">
        <v>0</v>
      </c>
      <c r="R12" s="153">
        <v>0</v>
      </c>
      <c r="S12" s="154">
        <v>0</v>
      </c>
      <c r="T12" s="155">
        <v>0</v>
      </c>
    </row>
    <row r="13" spans="1:20" ht="19.5" customHeight="1">
      <c r="A13" s="25" t="s">
        <v>88</v>
      </c>
      <c r="B13" s="25" t="s">
        <v>89</v>
      </c>
      <c r="C13" s="25" t="s">
        <v>91</v>
      </c>
      <c r="D13" s="56" t="s">
        <v>78</v>
      </c>
      <c r="E13" s="25" t="s">
        <v>92</v>
      </c>
      <c r="F13" s="144">
        <v>6.96</v>
      </c>
      <c r="G13" s="144"/>
      <c r="H13" s="144">
        <v>6.96</v>
      </c>
      <c r="I13" s="144">
        <v>0</v>
      </c>
      <c r="J13" s="153">
        <v>0</v>
      </c>
      <c r="K13" s="154">
        <v>0</v>
      </c>
      <c r="L13" s="144">
        <v>0</v>
      </c>
      <c r="M13" s="153">
        <v>0</v>
      </c>
      <c r="N13" s="154">
        <v>0</v>
      </c>
      <c r="O13" s="144">
        <v>0</v>
      </c>
      <c r="P13" s="144">
        <v>0</v>
      </c>
      <c r="Q13" s="144">
        <v>0</v>
      </c>
      <c r="R13" s="153">
        <v>0</v>
      </c>
      <c r="S13" s="154">
        <v>0</v>
      </c>
      <c r="T13" s="155">
        <v>0</v>
      </c>
    </row>
    <row r="14" spans="1:20" ht="19.5" customHeight="1">
      <c r="A14" s="25" t="s">
        <v>93</v>
      </c>
      <c r="B14" s="25" t="s">
        <v>83</v>
      </c>
      <c r="C14" s="25" t="s">
        <v>81</v>
      </c>
      <c r="D14" s="56" t="s">
        <v>78</v>
      </c>
      <c r="E14" s="25" t="s">
        <v>94</v>
      </c>
      <c r="F14" s="144">
        <v>33.03</v>
      </c>
      <c r="G14" s="144"/>
      <c r="H14" s="144">
        <v>33.03</v>
      </c>
      <c r="I14" s="144">
        <v>0</v>
      </c>
      <c r="J14" s="153">
        <v>0</v>
      </c>
      <c r="K14" s="154">
        <v>0</v>
      </c>
      <c r="L14" s="144">
        <v>0</v>
      </c>
      <c r="M14" s="153">
        <v>0</v>
      </c>
      <c r="N14" s="154">
        <v>0</v>
      </c>
      <c r="O14" s="144">
        <v>0</v>
      </c>
      <c r="P14" s="144">
        <v>0</v>
      </c>
      <c r="Q14" s="144">
        <v>0</v>
      </c>
      <c r="R14" s="153">
        <v>0</v>
      </c>
      <c r="S14" s="154">
        <v>0</v>
      </c>
      <c r="T14" s="155">
        <v>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M13" sqref="M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26"/>
      <c r="C1" s="126"/>
      <c r="D1" s="126"/>
      <c r="E1" s="126"/>
      <c r="F1" s="126"/>
      <c r="G1" s="126"/>
      <c r="H1" s="126"/>
      <c r="I1" s="126"/>
      <c r="J1" s="145" t="s">
        <v>95</v>
      </c>
    </row>
    <row r="2" spans="1:10" ht="19.5" customHeight="1">
      <c r="A2" s="4" t="s">
        <v>96</v>
      </c>
      <c r="B2" s="4"/>
      <c r="C2" s="4"/>
      <c r="D2" s="4"/>
      <c r="E2" s="4"/>
      <c r="F2" s="4"/>
      <c r="G2" s="4"/>
      <c r="H2" s="4"/>
      <c r="I2" s="4"/>
      <c r="J2" s="4"/>
    </row>
    <row r="3" spans="1:12" ht="19.5" customHeight="1">
      <c r="A3" s="70" t="s">
        <v>2</v>
      </c>
      <c r="B3" s="70"/>
      <c r="C3" s="70"/>
      <c r="D3" s="70"/>
      <c r="E3" s="70"/>
      <c r="F3" s="127"/>
      <c r="G3" s="127"/>
      <c r="H3" s="127"/>
      <c r="I3" s="127"/>
      <c r="J3" s="7" t="s">
        <v>3</v>
      </c>
      <c r="K3" s="36"/>
      <c r="L3" s="36"/>
    </row>
    <row r="4" spans="1:12" ht="19.5" customHeight="1">
      <c r="A4" s="128" t="s">
        <v>54</v>
      </c>
      <c r="B4" s="128"/>
      <c r="C4" s="128"/>
      <c r="D4" s="129"/>
      <c r="E4" s="130"/>
      <c r="F4" s="131" t="s">
        <v>55</v>
      </c>
      <c r="G4" s="131" t="s">
        <v>97</v>
      </c>
      <c r="H4" s="132" t="s">
        <v>98</v>
      </c>
      <c r="I4" s="132" t="s">
        <v>99</v>
      </c>
      <c r="J4" s="134" t="s">
        <v>100</v>
      </c>
      <c r="K4" s="36"/>
      <c r="L4" s="36"/>
    </row>
    <row r="5" spans="1:12" ht="19.5" customHeight="1">
      <c r="A5" s="96" t="s">
        <v>65</v>
      </c>
      <c r="B5" s="96"/>
      <c r="C5" s="133"/>
      <c r="D5" s="134" t="s">
        <v>66</v>
      </c>
      <c r="E5" s="135" t="s">
        <v>101</v>
      </c>
      <c r="F5" s="131"/>
      <c r="G5" s="131"/>
      <c r="H5" s="132"/>
      <c r="I5" s="132"/>
      <c r="J5" s="134"/>
      <c r="K5" s="36"/>
      <c r="L5" s="36"/>
    </row>
    <row r="6" spans="1:12" ht="20.25" customHeight="1">
      <c r="A6" s="136" t="s">
        <v>75</v>
      </c>
      <c r="B6" s="136" t="s">
        <v>76</v>
      </c>
      <c r="C6" s="137" t="s">
        <v>77</v>
      </c>
      <c r="D6" s="134"/>
      <c r="E6" s="135"/>
      <c r="F6" s="131"/>
      <c r="G6" s="131"/>
      <c r="H6" s="132"/>
      <c r="I6" s="132"/>
      <c r="J6" s="134"/>
      <c r="K6" s="36"/>
      <c r="L6" s="36"/>
    </row>
    <row r="7" spans="1:12" ht="19.5" customHeight="1">
      <c r="A7" s="138"/>
      <c r="B7" s="138"/>
      <c r="C7" s="138"/>
      <c r="D7" s="139"/>
      <c r="E7" s="139" t="s">
        <v>55</v>
      </c>
      <c r="F7" s="140">
        <v>845.72</v>
      </c>
      <c r="G7" s="140">
        <v>635.72</v>
      </c>
      <c r="H7" s="140">
        <v>210</v>
      </c>
      <c r="I7" s="146">
        <v>0</v>
      </c>
      <c r="J7" s="110">
        <v>0</v>
      </c>
      <c r="K7" s="147"/>
      <c r="L7" s="147"/>
    </row>
    <row r="8" spans="1:12" ht="19.5" customHeight="1">
      <c r="A8" s="138"/>
      <c r="B8" s="138"/>
      <c r="C8" s="138"/>
      <c r="D8" s="141" t="s">
        <v>102</v>
      </c>
      <c r="E8" s="71" t="s">
        <v>2</v>
      </c>
      <c r="F8" s="140"/>
      <c r="G8" s="140"/>
      <c r="H8" s="140"/>
      <c r="I8" s="146">
        <v>0</v>
      </c>
      <c r="J8" s="110">
        <v>0</v>
      </c>
      <c r="K8" s="41"/>
      <c r="L8" s="40"/>
    </row>
    <row r="9" spans="1:12" ht="19.5" customHeight="1">
      <c r="A9" s="138" t="s">
        <v>79</v>
      </c>
      <c r="B9" s="138" t="s">
        <v>103</v>
      </c>
      <c r="C9" s="138" t="s">
        <v>81</v>
      </c>
      <c r="D9" s="141" t="s">
        <v>102</v>
      </c>
      <c r="E9" s="139" t="s">
        <v>82</v>
      </c>
      <c r="F9" s="142">
        <v>521.85</v>
      </c>
      <c r="G9" s="142">
        <v>521.85</v>
      </c>
      <c r="H9" s="140">
        <v>0</v>
      </c>
      <c r="I9" s="146">
        <v>0</v>
      </c>
      <c r="J9" s="110">
        <v>0</v>
      </c>
      <c r="K9" s="40"/>
      <c r="L9" s="40"/>
    </row>
    <row r="10" spans="1:12" ht="19.5" customHeight="1">
      <c r="A10" s="138" t="s">
        <v>79</v>
      </c>
      <c r="B10" s="138" t="s">
        <v>103</v>
      </c>
      <c r="C10" s="138" t="s">
        <v>83</v>
      </c>
      <c r="D10" s="141" t="s">
        <v>102</v>
      </c>
      <c r="E10" s="139" t="s">
        <v>84</v>
      </c>
      <c r="F10" s="140">
        <v>210</v>
      </c>
      <c r="G10" s="140">
        <v>0</v>
      </c>
      <c r="H10" s="140">
        <v>210</v>
      </c>
      <c r="I10" s="146">
        <v>0</v>
      </c>
      <c r="J10" s="110">
        <v>0</v>
      </c>
      <c r="K10" s="40"/>
      <c r="L10" s="40"/>
    </row>
    <row r="11" spans="1:12" ht="19.5" customHeight="1">
      <c r="A11" s="138" t="s">
        <v>85</v>
      </c>
      <c r="B11" s="138" t="s">
        <v>86</v>
      </c>
      <c r="C11" s="138" t="s">
        <v>86</v>
      </c>
      <c r="D11" s="141" t="s">
        <v>102</v>
      </c>
      <c r="E11" s="139" t="s">
        <v>87</v>
      </c>
      <c r="F11" s="143">
        <v>56.77</v>
      </c>
      <c r="G11" s="143">
        <v>56.77</v>
      </c>
      <c r="H11" s="140">
        <v>0</v>
      </c>
      <c r="I11" s="146">
        <v>0</v>
      </c>
      <c r="J11" s="110">
        <v>0</v>
      </c>
      <c r="K11" s="40"/>
      <c r="L11" s="40"/>
    </row>
    <row r="12" spans="1:12" ht="19.5" customHeight="1">
      <c r="A12" s="138" t="s">
        <v>88</v>
      </c>
      <c r="B12" s="138" t="s">
        <v>89</v>
      </c>
      <c r="C12" s="138" t="s">
        <v>81</v>
      </c>
      <c r="D12" s="141" t="s">
        <v>102</v>
      </c>
      <c r="E12" s="139" t="s">
        <v>90</v>
      </c>
      <c r="F12" s="144">
        <v>17.11</v>
      </c>
      <c r="G12" s="144">
        <v>17.11</v>
      </c>
      <c r="H12" s="140">
        <v>0</v>
      </c>
      <c r="I12" s="146">
        <v>0</v>
      </c>
      <c r="J12" s="110">
        <v>0</v>
      </c>
      <c r="K12" s="40"/>
      <c r="L12" s="40"/>
    </row>
    <row r="13" spans="1:12" ht="19.5" customHeight="1">
      <c r="A13" s="25" t="s">
        <v>88</v>
      </c>
      <c r="B13" s="25" t="s">
        <v>89</v>
      </c>
      <c r="C13" s="25" t="s">
        <v>91</v>
      </c>
      <c r="D13" s="56" t="s">
        <v>78</v>
      </c>
      <c r="E13" s="25" t="s">
        <v>92</v>
      </c>
      <c r="F13" s="144">
        <v>6.96</v>
      </c>
      <c r="G13" s="144">
        <v>6.96</v>
      </c>
      <c r="H13" s="140">
        <v>0</v>
      </c>
      <c r="I13" s="146">
        <v>0</v>
      </c>
      <c r="J13" s="110">
        <v>0</v>
      </c>
      <c r="K13" s="40"/>
      <c r="L13" s="40"/>
    </row>
    <row r="14" spans="1:12" ht="19.5" customHeight="1">
      <c r="A14" s="138" t="s">
        <v>93</v>
      </c>
      <c r="B14" s="138" t="s">
        <v>83</v>
      </c>
      <c r="C14" s="138" t="s">
        <v>81</v>
      </c>
      <c r="D14" s="141" t="s">
        <v>102</v>
      </c>
      <c r="E14" s="139" t="s">
        <v>94</v>
      </c>
      <c r="F14" s="144">
        <v>33.03</v>
      </c>
      <c r="G14" s="144">
        <v>33.03</v>
      </c>
      <c r="H14" s="140">
        <v>0</v>
      </c>
      <c r="I14" s="146">
        <v>0</v>
      </c>
      <c r="J14" s="110">
        <v>0</v>
      </c>
      <c r="K14" s="40"/>
      <c r="L14" s="40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3" sqref="A3"/>
    </sheetView>
  </sheetViews>
  <sheetFormatPr defaultColWidth="9.16015625" defaultRowHeight="20.25" customHeight="1"/>
  <cols>
    <col min="1" max="1" width="37.5" style="0" customWidth="1"/>
    <col min="2" max="2" width="23.83203125" style="0" customWidth="1"/>
    <col min="3" max="3" width="37.66015625" style="0" customWidth="1"/>
    <col min="4" max="4" width="18" style="0" customWidth="1"/>
    <col min="5" max="5" width="19" style="0" customWidth="1"/>
    <col min="6" max="6" width="21.5" style="0" customWidth="1"/>
    <col min="7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5"/>
      <c r="B1" s="95"/>
      <c r="C1" s="95"/>
      <c r="D1" s="95"/>
      <c r="E1" s="95"/>
      <c r="F1" s="95"/>
      <c r="G1" s="95"/>
      <c r="H1" s="44" t="s">
        <v>104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0.25" customHeight="1">
      <c r="A2" s="4" t="s">
        <v>105</v>
      </c>
      <c r="B2" s="4"/>
      <c r="C2" s="4"/>
      <c r="D2" s="4"/>
      <c r="E2" s="4"/>
      <c r="F2" s="4"/>
      <c r="G2" s="4"/>
      <c r="H2" s="4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ht="20.25" customHeight="1">
      <c r="A3" s="70" t="s">
        <v>2</v>
      </c>
      <c r="B3" s="70"/>
      <c r="C3" s="42"/>
      <c r="D3" s="42"/>
      <c r="E3" s="42"/>
      <c r="F3" s="42"/>
      <c r="G3" s="42"/>
      <c r="H3" s="7" t="s">
        <v>3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ht="20.25" customHeight="1">
      <c r="A4" s="96" t="s">
        <v>4</v>
      </c>
      <c r="B4" s="96"/>
      <c r="C4" s="96" t="s">
        <v>5</v>
      </c>
      <c r="D4" s="96"/>
      <c r="E4" s="96"/>
      <c r="F4" s="96"/>
      <c r="G4" s="96"/>
      <c r="H4" s="96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ht="20.25" customHeight="1">
      <c r="A5" s="97" t="s">
        <v>6</v>
      </c>
      <c r="B5" s="98" t="s">
        <v>106</v>
      </c>
      <c r="C5" s="97" t="s">
        <v>6</v>
      </c>
      <c r="D5" s="97" t="s">
        <v>55</v>
      </c>
      <c r="E5" s="98" t="s">
        <v>107</v>
      </c>
      <c r="F5" s="99" t="s">
        <v>108</v>
      </c>
      <c r="G5" s="97" t="s">
        <v>109</v>
      </c>
      <c r="H5" s="99" t="s">
        <v>110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ht="20.25" customHeight="1">
      <c r="A6" s="100" t="s">
        <v>111</v>
      </c>
      <c r="B6" s="101">
        <v>808.18</v>
      </c>
      <c r="C6" s="102" t="s">
        <v>112</v>
      </c>
      <c r="D6" s="101">
        <f>SUM(D7:D34)</f>
        <v>808.18</v>
      </c>
      <c r="E6" s="101">
        <f>SUM(E7:E34)</f>
        <v>808.18</v>
      </c>
      <c r="F6" s="103">
        <f>SUM(F7:F34)</f>
        <v>0</v>
      </c>
      <c r="G6" s="103">
        <f>SUM(G7:G34)</f>
        <v>0</v>
      </c>
      <c r="H6" s="103">
        <f>SUM(H7:H34)</f>
        <v>0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ht="20.25" customHeight="1">
      <c r="A7" s="100" t="s">
        <v>113</v>
      </c>
      <c r="B7" s="101">
        <v>808.18</v>
      </c>
      <c r="C7" s="102" t="s">
        <v>114</v>
      </c>
      <c r="D7" s="104">
        <f aca="true" t="shared" si="0" ref="D7:D34">SUM(E7:H7)</f>
        <v>694.31</v>
      </c>
      <c r="E7" s="105">
        <v>694.31</v>
      </c>
      <c r="F7" s="106">
        <v>0</v>
      </c>
      <c r="G7" s="106">
        <v>0</v>
      </c>
      <c r="H7" s="103">
        <v>0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ht="20.25" customHeight="1">
      <c r="A8" s="100" t="s">
        <v>115</v>
      </c>
      <c r="B8" s="101">
        <v>0</v>
      </c>
      <c r="C8" s="102" t="s">
        <v>116</v>
      </c>
      <c r="D8" s="104">
        <f t="shared" si="0"/>
        <v>0</v>
      </c>
      <c r="E8" s="105">
        <v>0</v>
      </c>
      <c r="F8" s="106">
        <v>0</v>
      </c>
      <c r="G8" s="106">
        <v>0</v>
      </c>
      <c r="H8" s="103">
        <v>0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34" ht="20.25" customHeight="1">
      <c r="A9" s="100" t="s">
        <v>117</v>
      </c>
      <c r="B9" s="107">
        <v>0</v>
      </c>
      <c r="C9" s="102" t="s">
        <v>118</v>
      </c>
      <c r="D9" s="104">
        <f t="shared" si="0"/>
        <v>0</v>
      </c>
      <c r="E9" s="105">
        <v>0</v>
      </c>
      <c r="F9" s="106">
        <v>0</v>
      </c>
      <c r="G9" s="106">
        <v>0</v>
      </c>
      <c r="H9" s="103">
        <v>0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ht="20.25" customHeight="1">
      <c r="A10" s="100" t="s">
        <v>119</v>
      </c>
      <c r="B10" s="108"/>
      <c r="C10" s="102" t="s">
        <v>120</v>
      </c>
      <c r="D10" s="104">
        <f t="shared" si="0"/>
        <v>0</v>
      </c>
      <c r="E10" s="105">
        <v>0</v>
      </c>
      <c r="F10" s="106">
        <v>0</v>
      </c>
      <c r="G10" s="106">
        <v>0</v>
      </c>
      <c r="H10" s="103">
        <v>0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ht="20.25" customHeight="1">
      <c r="A11" s="100" t="s">
        <v>113</v>
      </c>
      <c r="B11" s="103"/>
      <c r="C11" s="102" t="s">
        <v>121</v>
      </c>
      <c r="D11" s="104">
        <f t="shared" si="0"/>
        <v>0</v>
      </c>
      <c r="E11" s="105"/>
      <c r="F11" s="106">
        <v>0</v>
      </c>
      <c r="G11" s="106">
        <v>0</v>
      </c>
      <c r="H11" s="103">
        <v>0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ht="20.25" customHeight="1">
      <c r="A12" s="100" t="s">
        <v>115</v>
      </c>
      <c r="B12" s="103">
        <v>0</v>
      </c>
      <c r="C12" s="102" t="s">
        <v>122</v>
      </c>
      <c r="D12" s="104">
        <f t="shared" si="0"/>
        <v>0</v>
      </c>
      <c r="E12" s="105">
        <v>0</v>
      </c>
      <c r="F12" s="106">
        <v>0</v>
      </c>
      <c r="G12" s="106">
        <v>0</v>
      </c>
      <c r="H12" s="103">
        <v>0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34" ht="20.25" customHeight="1">
      <c r="A13" s="100" t="s">
        <v>117</v>
      </c>
      <c r="B13" s="103">
        <v>0</v>
      </c>
      <c r="C13" s="102" t="s">
        <v>123</v>
      </c>
      <c r="D13" s="104">
        <f t="shared" si="0"/>
        <v>0</v>
      </c>
      <c r="E13" s="105">
        <v>0</v>
      </c>
      <c r="F13" s="106">
        <v>0</v>
      </c>
      <c r="G13" s="106">
        <v>0</v>
      </c>
      <c r="H13" s="103">
        <v>0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1:34" ht="20.25" customHeight="1">
      <c r="A14" s="100" t="s">
        <v>124</v>
      </c>
      <c r="B14" s="107">
        <v>0</v>
      </c>
      <c r="C14" s="102" t="s">
        <v>125</v>
      </c>
      <c r="D14" s="104">
        <f t="shared" si="0"/>
        <v>56.77</v>
      </c>
      <c r="E14" s="105">
        <v>56.77</v>
      </c>
      <c r="F14" s="106">
        <v>0</v>
      </c>
      <c r="G14" s="106">
        <v>0</v>
      </c>
      <c r="H14" s="103">
        <v>0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1:34" ht="20.25" customHeight="1">
      <c r="A15" s="109"/>
      <c r="B15" s="110"/>
      <c r="C15" s="111" t="s">
        <v>126</v>
      </c>
      <c r="D15" s="104">
        <f t="shared" si="0"/>
        <v>0</v>
      </c>
      <c r="E15" s="105">
        <v>0</v>
      </c>
      <c r="F15" s="106">
        <v>0</v>
      </c>
      <c r="G15" s="106">
        <v>0</v>
      </c>
      <c r="H15" s="103">
        <v>0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</row>
    <row r="16" spans="1:34" ht="20.25" customHeight="1">
      <c r="A16" s="109"/>
      <c r="B16" s="107"/>
      <c r="C16" s="111" t="s">
        <v>127</v>
      </c>
      <c r="D16" s="104">
        <f t="shared" si="0"/>
        <v>24.07</v>
      </c>
      <c r="E16" s="105">
        <v>24.07</v>
      </c>
      <c r="F16" s="106">
        <v>0</v>
      </c>
      <c r="G16" s="106">
        <v>0</v>
      </c>
      <c r="H16" s="103">
        <v>0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</row>
    <row r="17" spans="1:34" ht="20.25" customHeight="1">
      <c r="A17" s="109"/>
      <c r="B17" s="107"/>
      <c r="C17" s="111" t="s">
        <v>128</v>
      </c>
      <c r="D17" s="104">
        <f t="shared" si="0"/>
        <v>0</v>
      </c>
      <c r="E17" s="105">
        <v>0</v>
      </c>
      <c r="F17" s="106">
        <v>0</v>
      </c>
      <c r="G17" s="106">
        <v>0</v>
      </c>
      <c r="H17" s="103">
        <v>0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ht="20.25" customHeight="1">
      <c r="A18" s="109"/>
      <c r="B18" s="107"/>
      <c r="C18" s="111" t="s">
        <v>129</v>
      </c>
      <c r="D18" s="104">
        <f t="shared" si="0"/>
        <v>0</v>
      </c>
      <c r="E18" s="105">
        <v>0</v>
      </c>
      <c r="F18" s="106">
        <v>0</v>
      </c>
      <c r="G18" s="106">
        <v>0</v>
      </c>
      <c r="H18" s="103">
        <v>0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1:34" ht="20.25" customHeight="1">
      <c r="A19" s="109"/>
      <c r="B19" s="107"/>
      <c r="C19" s="111" t="s">
        <v>130</v>
      </c>
      <c r="D19" s="104">
        <f t="shared" si="0"/>
        <v>0</v>
      </c>
      <c r="E19" s="105">
        <v>0</v>
      </c>
      <c r="F19" s="106">
        <v>0</v>
      </c>
      <c r="G19" s="106">
        <v>0</v>
      </c>
      <c r="H19" s="103">
        <v>0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</row>
    <row r="20" spans="1:34" ht="20.25" customHeight="1">
      <c r="A20" s="109"/>
      <c r="B20" s="107"/>
      <c r="C20" s="111" t="s">
        <v>131</v>
      </c>
      <c r="D20" s="104">
        <f t="shared" si="0"/>
        <v>0</v>
      </c>
      <c r="E20" s="105">
        <v>0</v>
      </c>
      <c r="F20" s="106">
        <v>0</v>
      </c>
      <c r="G20" s="106">
        <v>0</v>
      </c>
      <c r="H20" s="103">
        <v>0</v>
      </c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</row>
    <row r="21" spans="1:34" ht="20.25" customHeight="1">
      <c r="A21" s="109"/>
      <c r="B21" s="107"/>
      <c r="C21" s="111" t="s">
        <v>132</v>
      </c>
      <c r="D21" s="104">
        <f t="shared" si="0"/>
        <v>0</v>
      </c>
      <c r="E21" s="105">
        <v>0</v>
      </c>
      <c r="F21" s="106">
        <v>0</v>
      </c>
      <c r="G21" s="106">
        <v>0</v>
      </c>
      <c r="H21" s="103">
        <v>0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</row>
    <row r="22" spans="1:34" ht="20.25" customHeight="1">
      <c r="A22" s="109"/>
      <c r="B22" s="107"/>
      <c r="C22" s="111" t="s">
        <v>133</v>
      </c>
      <c r="D22" s="104">
        <f t="shared" si="0"/>
        <v>0</v>
      </c>
      <c r="E22" s="105">
        <v>0</v>
      </c>
      <c r="F22" s="106">
        <v>0</v>
      </c>
      <c r="G22" s="106">
        <v>0</v>
      </c>
      <c r="H22" s="103">
        <v>0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</row>
    <row r="23" spans="1:34" ht="20.25" customHeight="1">
      <c r="A23" s="109"/>
      <c r="B23" s="107"/>
      <c r="C23" s="111" t="s">
        <v>134</v>
      </c>
      <c r="D23" s="104">
        <f t="shared" si="0"/>
        <v>0</v>
      </c>
      <c r="E23" s="105">
        <v>0</v>
      </c>
      <c r="F23" s="106">
        <v>0</v>
      </c>
      <c r="G23" s="106">
        <v>0</v>
      </c>
      <c r="H23" s="103">
        <v>0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</row>
    <row r="24" spans="1:34" ht="20.25" customHeight="1">
      <c r="A24" s="109"/>
      <c r="B24" s="107"/>
      <c r="C24" s="111" t="s">
        <v>135</v>
      </c>
      <c r="D24" s="104">
        <f t="shared" si="0"/>
        <v>0</v>
      </c>
      <c r="E24" s="105">
        <v>0</v>
      </c>
      <c r="F24" s="106">
        <v>0</v>
      </c>
      <c r="G24" s="106">
        <v>0</v>
      </c>
      <c r="H24" s="103">
        <v>0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</row>
    <row r="25" spans="1:34" ht="20.25" customHeight="1">
      <c r="A25" s="109"/>
      <c r="B25" s="107"/>
      <c r="C25" s="111" t="s">
        <v>136</v>
      </c>
      <c r="D25" s="104">
        <f t="shared" si="0"/>
        <v>0</v>
      </c>
      <c r="E25" s="105">
        <v>0</v>
      </c>
      <c r="F25" s="106">
        <v>0</v>
      </c>
      <c r="G25" s="106">
        <v>0</v>
      </c>
      <c r="H25" s="103">
        <v>0</v>
      </c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</row>
    <row r="26" spans="1:34" ht="20.25" customHeight="1">
      <c r="A26" s="111"/>
      <c r="B26" s="107"/>
      <c r="C26" s="111" t="s">
        <v>137</v>
      </c>
      <c r="D26" s="104">
        <f t="shared" si="0"/>
        <v>33.03</v>
      </c>
      <c r="E26" s="105">
        <v>33.03</v>
      </c>
      <c r="F26" s="106">
        <v>0</v>
      </c>
      <c r="G26" s="106">
        <v>0</v>
      </c>
      <c r="H26" s="103">
        <v>0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</row>
    <row r="27" spans="1:34" ht="20.25" customHeight="1">
      <c r="A27" s="111"/>
      <c r="B27" s="107"/>
      <c r="C27" s="111" t="s">
        <v>138</v>
      </c>
      <c r="D27" s="104">
        <f t="shared" si="0"/>
        <v>0</v>
      </c>
      <c r="E27" s="112">
        <v>0</v>
      </c>
      <c r="F27" s="106">
        <v>0</v>
      </c>
      <c r="G27" s="106">
        <v>0</v>
      </c>
      <c r="H27" s="103">
        <v>0</v>
      </c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</row>
    <row r="28" spans="1:34" ht="20.25" customHeight="1">
      <c r="A28" s="111"/>
      <c r="B28" s="107"/>
      <c r="C28" s="111" t="s">
        <v>139</v>
      </c>
      <c r="D28" s="104">
        <f t="shared" si="0"/>
        <v>0</v>
      </c>
      <c r="E28" s="112">
        <v>0</v>
      </c>
      <c r="F28" s="106">
        <v>0</v>
      </c>
      <c r="G28" s="106">
        <v>0</v>
      </c>
      <c r="H28" s="103">
        <v>0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</row>
    <row r="29" spans="1:34" ht="20.25" customHeight="1">
      <c r="A29" s="111"/>
      <c r="B29" s="107"/>
      <c r="C29" s="111" t="s">
        <v>140</v>
      </c>
      <c r="D29" s="104">
        <f t="shared" si="0"/>
        <v>0</v>
      </c>
      <c r="E29" s="112">
        <v>0</v>
      </c>
      <c r="F29" s="106">
        <v>0</v>
      </c>
      <c r="G29" s="106">
        <v>0</v>
      </c>
      <c r="H29" s="103">
        <v>0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</row>
    <row r="30" spans="1:34" ht="20.25" customHeight="1">
      <c r="A30" s="111"/>
      <c r="B30" s="107"/>
      <c r="C30" s="111" t="s">
        <v>141</v>
      </c>
      <c r="D30" s="104">
        <f t="shared" si="0"/>
        <v>0</v>
      </c>
      <c r="E30" s="112">
        <v>0</v>
      </c>
      <c r="F30" s="106">
        <v>0</v>
      </c>
      <c r="G30" s="106">
        <v>0</v>
      </c>
      <c r="H30" s="103">
        <v>0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</row>
    <row r="31" spans="1:34" ht="20.25" customHeight="1">
      <c r="A31" s="111"/>
      <c r="B31" s="107"/>
      <c r="C31" s="111" t="s">
        <v>142</v>
      </c>
      <c r="D31" s="104">
        <f t="shared" si="0"/>
        <v>0</v>
      </c>
      <c r="E31" s="112">
        <v>0</v>
      </c>
      <c r="F31" s="106">
        <v>0</v>
      </c>
      <c r="G31" s="106">
        <v>0</v>
      </c>
      <c r="H31" s="103">
        <v>0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</row>
    <row r="32" spans="1:34" ht="20.25" customHeight="1">
      <c r="A32" s="111"/>
      <c r="B32" s="107"/>
      <c r="C32" s="111" t="s">
        <v>143</v>
      </c>
      <c r="D32" s="104">
        <f t="shared" si="0"/>
        <v>0</v>
      </c>
      <c r="E32" s="112">
        <v>0</v>
      </c>
      <c r="F32" s="106">
        <v>0</v>
      </c>
      <c r="G32" s="106">
        <v>0</v>
      </c>
      <c r="H32" s="103">
        <v>0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</row>
    <row r="33" spans="1:34" ht="20.25" customHeight="1">
      <c r="A33" s="111"/>
      <c r="B33" s="107"/>
      <c r="C33" s="111" t="s">
        <v>144</v>
      </c>
      <c r="D33" s="104">
        <f t="shared" si="0"/>
        <v>0</v>
      </c>
      <c r="E33" s="112">
        <v>0</v>
      </c>
      <c r="F33" s="106">
        <v>0</v>
      </c>
      <c r="G33" s="106">
        <v>0</v>
      </c>
      <c r="H33" s="103">
        <v>0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</row>
    <row r="34" spans="1:34" ht="20.25" customHeight="1">
      <c r="A34" s="111"/>
      <c r="B34" s="107"/>
      <c r="C34" s="111" t="s">
        <v>145</v>
      </c>
      <c r="D34" s="104">
        <f t="shared" si="0"/>
        <v>0</v>
      </c>
      <c r="E34" s="113">
        <v>0</v>
      </c>
      <c r="F34" s="114">
        <v>0</v>
      </c>
      <c r="G34" s="114">
        <v>0</v>
      </c>
      <c r="H34" s="107">
        <v>0</v>
      </c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</row>
    <row r="35" spans="1:34" ht="20.25" customHeight="1">
      <c r="A35" s="97"/>
      <c r="B35" s="115"/>
      <c r="C35" s="97"/>
      <c r="D35" s="116"/>
      <c r="E35" s="117"/>
      <c r="F35" s="118"/>
      <c r="G35" s="118"/>
      <c r="H35" s="118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</row>
    <row r="36" spans="1:34" ht="20.25" customHeight="1">
      <c r="A36" s="111"/>
      <c r="B36" s="107"/>
      <c r="C36" s="111" t="s">
        <v>146</v>
      </c>
      <c r="D36" s="104">
        <f>SUM(E36:H36)</f>
        <v>0</v>
      </c>
      <c r="E36" s="113">
        <v>0</v>
      </c>
      <c r="F36" s="114">
        <v>0</v>
      </c>
      <c r="G36" s="114">
        <v>0</v>
      </c>
      <c r="H36" s="107">
        <v>0</v>
      </c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</row>
    <row r="37" spans="1:34" ht="20.25" customHeight="1">
      <c r="A37" s="111"/>
      <c r="B37" s="119"/>
      <c r="C37" s="111"/>
      <c r="D37" s="116"/>
      <c r="E37" s="120"/>
      <c r="F37" s="121"/>
      <c r="G37" s="121"/>
      <c r="H37" s="121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</row>
    <row r="38" spans="1:34" ht="20.25" customHeight="1">
      <c r="A38" s="97" t="s">
        <v>50</v>
      </c>
      <c r="B38" s="116">
        <f>SUM(B6,B10)</f>
        <v>808.18</v>
      </c>
      <c r="C38" s="97" t="s">
        <v>51</v>
      </c>
      <c r="D38" s="104">
        <f>SUM(E38:H38)</f>
        <v>808.18</v>
      </c>
      <c r="E38" s="116">
        <f>SUM(E7:E36)</f>
        <v>808.18</v>
      </c>
      <c r="F38" s="115">
        <f>SUM(F7:F36)</f>
        <v>0</v>
      </c>
      <c r="G38" s="115">
        <f>SUM(G7:G36)</f>
        <v>0</v>
      </c>
      <c r="H38" s="115">
        <f>SUM(H7:H36)</f>
        <v>0</v>
      </c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</row>
    <row r="39" spans="1:34" ht="20.25" customHeight="1">
      <c r="A39" s="122"/>
      <c r="B39" s="123"/>
      <c r="C39" s="124"/>
      <c r="D39" s="124"/>
      <c r="E39" s="124"/>
      <c r="F39" s="124"/>
      <c r="G39" s="124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2"/>
  <sheetViews>
    <sheetView showGridLines="0" showZeros="0" workbookViewId="0" topLeftCell="A1">
      <pane xSplit="4" ySplit="6" topLeftCell="E7" activePane="bottomRight" state="frozen"/>
      <selection pane="bottomRight" activeCell="AX19" sqref="AX19:BI1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9"/>
      <c r="AE1" s="89"/>
      <c r="DM1" s="93" t="s">
        <v>147</v>
      </c>
    </row>
    <row r="2" spans="1:117" ht="19.5" customHeight="1">
      <c r="A2" s="75" t="s">
        <v>148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</row>
    <row r="3" spans="1:118" ht="19.5" customHeight="1">
      <c r="A3" s="70" t="s">
        <v>2</v>
      </c>
      <c r="B3" s="6"/>
      <c r="C3" s="6"/>
      <c r="D3" s="6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7" t="s">
        <v>3</v>
      </c>
      <c r="DN3" s="36"/>
    </row>
    <row r="4" spans="1:118" ht="19.5" customHeight="1">
      <c r="A4" s="11" t="s">
        <v>54</v>
      </c>
      <c r="B4" s="11"/>
      <c r="C4" s="11"/>
      <c r="D4" s="11"/>
      <c r="E4" s="82" t="s">
        <v>55</v>
      </c>
      <c r="F4" s="83" t="s">
        <v>149</v>
      </c>
      <c r="G4" s="83"/>
      <c r="H4" s="83"/>
      <c r="I4" s="83"/>
      <c r="J4" s="83"/>
      <c r="K4" s="83"/>
      <c r="L4" s="83"/>
      <c r="M4" s="83"/>
      <c r="N4" s="83"/>
      <c r="O4" s="83"/>
      <c r="P4" s="90"/>
      <c r="Q4" s="83" t="s">
        <v>150</v>
      </c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91" t="s">
        <v>151</v>
      </c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 t="s">
        <v>152</v>
      </c>
      <c r="BP4" s="92"/>
      <c r="BQ4" s="92"/>
      <c r="BR4" s="92"/>
      <c r="BS4" s="92"/>
      <c r="BT4" s="92" t="s">
        <v>153</v>
      </c>
      <c r="BU4" s="92"/>
      <c r="BV4" s="92"/>
      <c r="BW4" s="92"/>
      <c r="BX4" s="92"/>
      <c r="BY4" s="92" t="s">
        <v>154</v>
      </c>
      <c r="BZ4" s="92"/>
      <c r="CA4" s="92"/>
      <c r="CB4" s="92" t="s">
        <v>155</v>
      </c>
      <c r="CC4" s="92"/>
      <c r="CD4" s="92"/>
      <c r="CE4" s="92" t="s">
        <v>156</v>
      </c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 t="s">
        <v>157</v>
      </c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 t="s">
        <v>158</v>
      </c>
      <c r="DG4" s="92"/>
      <c r="DH4" s="92"/>
      <c r="DI4" s="92"/>
      <c r="DJ4" s="92"/>
      <c r="DK4" s="92"/>
      <c r="DL4" s="92"/>
      <c r="DM4" s="92"/>
      <c r="DN4" s="36"/>
    </row>
    <row r="5" spans="1:118" ht="19.5" customHeight="1">
      <c r="A5" s="8" t="s">
        <v>65</v>
      </c>
      <c r="B5" s="8"/>
      <c r="C5" s="84"/>
      <c r="D5" s="47" t="s">
        <v>159</v>
      </c>
      <c r="E5" s="17"/>
      <c r="F5" s="85" t="s">
        <v>70</v>
      </c>
      <c r="G5" s="85" t="s">
        <v>160</v>
      </c>
      <c r="H5" s="85" t="s">
        <v>161</v>
      </c>
      <c r="I5" s="85" t="s">
        <v>162</v>
      </c>
      <c r="J5" s="85" t="s">
        <v>163</v>
      </c>
      <c r="K5" s="85" t="s">
        <v>164</v>
      </c>
      <c r="L5" s="85" t="s">
        <v>165</v>
      </c>
      <c r="M5" s="85" t="s">
        <v>166</v>
      </c>
      <c r="N5" s="85" t="s">
        <v>167</v>
      </c>
      <c r="O5" s="85" t="s">
        <v>168</v>
      </c>
      <c r="P5" s="85" t="s">
        <v>169</v>
      </c>
      <c r="Q5" s="85" t="s">
        <v>70</v>
      </c>
      <c r="R5" s="85" t="s">
        <v>170</v>
      </c>
      <c r="S5" s="85" t="s">
        <v>171</v>
      </c>
      <c r="T5" s="85" t="s">
        <v>172</v>
      </c>
      <c r="U5" s="85" t="s">
        <v>173</v>
      </c>
      <c r="V5" s="85" t="s">
        <v>174</v>
      </c>
      <c r="W5" s="85" t="s">
        <v>175</v>
      </c>
      <c r="X5" s="85" t="s">
        <v>176</v>
      </c>
      <c r="Y5" s="85" t="s">
        <v>177</v>
      </c>
      <c r="Z5" s="85" t="s">
        <v>178</v>
      </c>
      <c r="AA5" s="85" t="s">
        <v>179</v>
      </c>
      <c r="AB5" s="85" t="s">
        <v>180</v>
      </c>
      <c r="AC5" s="85" t="s">
        <v>181</v>
      </c>
      <c r="AD5" s="85" t="s">
        <v>182</v>
      </c>
      <c r="AE5" s="85" t="s">
        <v>183</v>
      </c>
      <c r="AF5" s="85" t="s">
        <v>184</v>
      </c>
      <c r="AG5" s="85" t="s">
        <v>185</v>
      </c>
      <c r="AH5" s="85" t="s">
        <v>186</v>
      </c>
      <c r="AI5" s="85" t="s">
        <v>187</v>
      </c>
      <c r="AJ5" s="85" t="s">
        <v>188</v>
      </c>
      <c r="AK5" s="85" t="s">
        <v>189</v>
      </c>
      <c r="AL5" s="85" t="s">
        <v>190</v>
      </c>
      <c r="AM5" s="85" t="s">
        <v>191</v>
      </c>
      <c r="AN5" s="85" t="s">
        <v>192</v>
      </c>
      <c r="AO5" s="85" t="s">
        <v>193</v>
      </c>
      <c r="AP5" s="85" t="s">
        <v>194</v>
      </c>
      <c r="AQ5" s="85" t="s">
        <v>195</v>
      </c>
      <c r="AR5" s="85" t="s">
        <v>196</v>
      </c>
      <c r="AS5" s="85" t="s">
        <v>197</v>
      </c>
      <c r="AT5" s="85" t="s">
        <v>198</v>
      </c>
      <c r="AU5" s="85" t="s">
        <v>199</v>
      </c>
      <c r="AV5" s="85" t="s">
        <v>200</v>
      </c>
      <c r="AW5" s="85" t="s">
        <v>201</v>
      </c>
      <c r="AX5" s="17" t="s">
        <v>70</v>
      </c>
      <c r="AY5" s="17" t="s">
        <v>202</v>
      </c>
      <c r="AZ5" s="17" t="s">
        <v>203</v>
      </c>
      <c r="BA5" s="17" t="s">
        <v>204</v>
      </c>
      <c r="BB5" s="17" t="s">
        <v>205</v>
      </c>
      <c r="BC5" s="17" t="s">
        <v>206</v>
      </c>
      <c r="BD5" s="17" t="s">
        <v>207</v>
      </c>
      <c r="BE5" s="17" t="s">
        <v>208</v>
      </c>
      <c r="BF5" s="17" t="s">
        <v>209</v>
      </c>
      <c r="BG5" s="17" t="s">
        <v>210</v>
      </c>
      <c r="BH5" s="17" t="s">
        <v>211</v>
      </c>
      <c r="BI5" s="17" t="s">
        <v>212</v>
      </c>
      <c r="BJ5" s="17" t="s">
        <v>213</v>
      </c>
      <c r="BK5" s="17" t="s">
        <v>214</v>
      </c>
      <c r="BL5" s="17" t="s">
        <v>215</v>
      </c>
      <c r="BM5" s="17" t="s">
        <v>216</v>
      </c>
      <c r="BN5" s="17" t="s">
        <v>217</v>
      </c>
      <c r="BO5" s="17" t="s">
        <v>70</v>
      </c>
      <c r="BP5" s="17" t="s">
        <v>218</v>
      </c>
      <c r="BQ5" s="17" t="s">
        <v>219</v>
      </c>
      <c r="BR5" s="17" t="s">
        <v>220</v>
      </c>
      <c r="BS5" s="17" t="s">
        <v>221</v>
      </c>
      <c r="BT5" s="17" t="s">
        <v>70</v>
      </c>
      <c r="BU5" s="17" t="s">
        <v>222</v>
      </c>
      <c r="BV5" s="17" t="s">
        <v>223</v>
      </c>
      <c r="BW5" s="17" t="s">
        <v>224</v>
      </c>
      <c r="BX5" s="17" t="s">
        <v>225</v>
      </c>
      <c r="BY5" s="17" t="s">
        <v>70</v>
      </c>
      <c r="BZ5" s="17" t="s">
        <v>226</v>
      </c>
      <c r="CA5" s="17" t="s">
        <v>227</v>
      </c>
      <c r="CB5" s="17" t="s">
        <v>70</v>
      </c>
      <c r="CC5" s="17" t="s">
        <v>228</v>
      </c>
      <c r="CD5" s="17" t="s">
        <v>229</v>
      </c>
      <c r="CE5" s="17" t="s">
        <v>70</v>
      </c>
      <c r="CF5" s="17" t="s">
        <v>230</v>
      </c>
      <c r="CG5" s="17" t="s">
        <v>231</v>
      </c>
      <c r="CH5" s="17" t="s">
        <v>232</v>
      </c>
      <c r="CI5" s="17" t="s">
        <v>233</v>
      </c>
      <c r="CJ5" s="17" t="s">
        <v>234</v>
      </c>
      <c r="CK5" s="17" t="s">
        <v>235</v>
      </c>
      <c r="CL5" s="17" t="s">
        <v>236</v>
      </c>
      <c r="CM5" s="17" t="s">
        <v>237</v>
      </c>
      <c r="CN5" s="17" t="s">
        <v>238</v>
      </c>
      <c r="CO5" s="17" t="s">
        <v>239</v>
      </c>
      <c r="CP5" s="17" t="s">
        <v>70</v>
      </c>
      <c r="CQ5" s="17" t="s">
        <v>230</v>
      </c>
      <c r="CR5" s="17" t="s">
        <v>231</v>
      </c>
      <c r="CS5" s="17" t="s">
        <v>232</v>
      </c>
      <c r="CT5" s="17" t="s">
        <v>233</v>
      </c>
      <c r="CU5" s="17" t="s">
        <v>234</v>
      </c>
      <c r="CV5" s="17" t="s">
        <v>235</v>
      </c>
      <c r="CW5" s="17" t="s">
        <v>236</v>
      </c>
      <c r="CX5" s="17" t="s">
        <v>240</v>
      </c>
      <c r="CY5" s="17" t="s">
        <v>241</v>
      </c>
      <c r="CZ5" s="17" t="s">
        <v>242</v>
      </c>
      <c r="DA5" s="17" t="s">
        <v>243</v>
      </c>
      <c r="DB5" s="17" t="s">
        <v>237</v>
      </c>
      <c r="DC5" s="17" t="s">
        <v>238</v>
      </c>
      <c r="DD5" s="17" t="s">
        <v>244</v>
      </c>
      <c r="DE5" s="17" t="s">
        <v>157</v>
      </c>
      <c r="DF5" s="17" t="s">
        <v>70</v>
      </c>
      <c r="DG5" s="17" t="s">
        <v>245</v>
      </c>
      <c r="DH5" s="17" t="s">
        <v>246</v>
      </c>
      <c r="DI5" s="17" t="s">
        <v>247</v>
      </c>
      <c r="DJ5" s="17" t="s">
        <v>248</v>
      </c>
      <c r="DK5" s="17" t="s">
        <v>249</v>
      </c>
      <c r="DL5" s="17" t="s">
        <v>250</v>
      </c>
      <c r="DM5" s="17" t="s">
        <v>158</v>
      </c>
      <c r="DN5" s="36"/>
    </row>
    <row r="6" spans="1:118" ht="30.75" customHeight="1">
      <c r="A6" s="19" t="s">
        <v>75</v>
      </c>
      <c r="B6" s="18" t="s">
        <v>76</v>
      </c>
      <c r="C6" s="20" t="s">
        <v>77</v>
      </c>
      <c r="D6" s="22"/>
      <c r="E6" s="23"/>
      <c r="F6" s="17"/>
      <c r="G6" s="17"/>
      <c r="H6" s="17"/>
      <c r="I6" s="17"/>
      <c r="J6" s="17"/>
      <c r="K6" s="2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23"/>
      <c r="AJ6" s="23"/>
      <c r="AK6" s="23"/>
      <c r="AL6" s="23"/>
      <c r="AM6" s="23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36"/>
    </row>
    <row r="7" spans="1:118" ht="19.5" customHeight="1">
      <c r="A7" s="56"/>
      <c r="B7" s="56"/>
      <c r="C7" s="56"/>
      <c r="D7" s="56" t="s">
        <v>55</v>
      </c>
      <c r="E7" s="26">
        <f>E8+E12+E15+E19</f>
        <v>845.72</v>
      </c>
      <c r="F7" s="26">
        <f aca="true" t="shared" si="0" ref="F7:BQ7">F8+F12+F15+F19</f>
        <v>398.94</v>
      </c>
      <c r="G7" s="26">
        <f t="shared" si="0"/>
        <v>149.61</v>
      </c>
      <c r="H7" s="26">
        <f t="shared" si="0"/>
        <v>86.55</v>
      </c>
      <c r="I7" s="26">
        <f t="shared" si="0"/>
        <v>8.62</v>
      </c>
      <c r="J7" s="26">
        <f t="shared" si="0"/>
        <v>27.19</v>
      </c>
      <c r="K7" s="26">
        <f t="shared" si="0"/>
        <v>0</v>
      </c>
      <c r="L7" s="26">
        <f t="shared" si="0"/>
        <v>0</v>
      </c>
      <c r="M7" s="26">
        <f t="shared" si="0"/>
        <v>39.06</v>
      </c>
      <c r="N7" s="26">
        <f t="shared" si="0"/>
        <v>56.77</v>
      </c>
      <c r="O7" s="26">
        <f t="shared" si="0"/>
        <v>0</v>
      </c>
      <c r="P7" s="26">
        <f t="shared" si="0"/>
        <v>31.14</v>
      </c>
      <c r="Q7" s="26">
        <f t="shared" si="0"/>
        <v>279.15999999999997</v>
      </c>
      <c r="R7" s="26">
        <f t="shared" si="0"/>
        <v>9.5</v>
      </c>
      <c r="S7" s="26">
        <f t="shared" si="0"/>
        <v>9.5</v>
      </c>
      <c r="T7" s="26">
        <f t="shared" si="0"/>
        <v>4.9</v>
      </c>
      <c r="U7" s="26">
        <f t="shared" si="0"/>
        <v>0</v>
      </c>
      <c r="V7" s="26">
        <f t="shared" si="0"/>
        <v>2.35</v>
      </c>
      <c r="W7" s="26">
        <f t="shared" si="0"/>
        <v>13.7</v>
      </c>
      <c r="X7" s="26">
        <f t="shared" si="0"/>
        <v>2.9</v>
      </c>
      <c r="Y7" s="26">
        <f t="shared" si="0"/>
        <v>0</v>
      </c>
      <c r="Z7" s="26">
        <f t="shared" si="0"/>
        <v>8.9</v>
      </c>
      <c r="AA7" s="26">
        <f t="shared" si="0"/>
        <v>32.1</v>
      </c>
      <c r="AB7" s="26">
        <f t="shared" si="0"/>
        <v>0</v>
      </c>
      <c r="AC7" s="26">
        <f t="shared" si="0"/>
        <v>12.25</v>
      </c>
      <c r="AD7" s="26">
        <f t="shared" si="0"/>
        <v>0</v>
      </c>
      <c r="AE7" s="26">
        <f t="shared" si="0"/>
        <v>15.25</v>
      </c>
      <c r="AF7" s="26">
        <f t="shared" si="0"/>
        <v>12.25</v>
      </c>
      <c r="AG7" s="26">
        <f t="shared" si="0"/>
        <v>18.5</v>
      </c>
      <c r="AH7" s="26">
        <f t="shared" si="0"/>
        <v>0</v>
      </c>
      <c r="AI7" s="26">
        <f t="shared" si="0"/>
        <v>0</v>
      </c>
      <c r="AJ7" s="26">
        <f t="shared" si="0"/>
        <v>0</v>
      </c>
      <c r="AK7" s="26">
        <f t="shared" si="0"/>
        <v>0</v>
      </c>
      <c r="AL7" s="26">
        <f t="shared" si="0"/>
        <v>0</v>
      </c>
      <c r="AM7" s="26">
        <f t="shared" si="0"/>
        <v>0</v>
      </c>
      <c r="AN7" s="26">
        <f t="shared" si="0"/>
        <v>0</v>
      </c>
      <c r="AO7" s="26">
        <f t="shared" si="0"/>
        <v>0</v>
      </c>
      <c r="AP7" s="26">
        <f t="shared" si="0"/>
        <v>5.9</v>
      </c>
      <c r="AQ7" s="26">
        <f t="shared" si="0"/>
        <v>0</v>
      </c>
      <c r="AR7" s="26">
        <f t="shared" si="0"/>
        <v>5.39</v>
      </c>
      <c r="AS7" s="26">
        <f t="shared" si="0"/>
        <v>11.03</v>
      </c>
      <c r="AT7" s="26">
        <f t="shared" si="0"/>
        <v>18.5</v>
      </c>
      <c r="AU7" s="26">
        <f t="shared" si="0"/>
        <v>27.24</v>
      </c>
      <c r="AV7" s="26">
        <f t="shared" si="0"/>
        <v>0</v>
      </c>
      <c r="AW7" s="26">
        <f t="shared" si="0"/>
        <v>69</v>
      </c>
      <c r="AX7" s="26">
        <f t="shared" si="0"/>
        <v>34.620000000000005</v>
      </c>
      <c r="AY7" s="26">
        <f t="shared" si="0"/>
        <v>0</v>
      </c>
      <c r="AZ7" s="26">
        <f t="shared" si="0"/>
        <v>0</v>
      </c>
      <c r="BA7" s="26">
        <f t="shared" si="0"/>
        <v>0</v>
      </c>
      <c r="BB7" s="26">
        <f t="shared" si="0"/>
        <v>0</v>
      </c>
      <c r="BC7" s="26">
        <f t="shared" si="0"/>
        <v>0</v>
      </c>
      <c r="BD7" s="26">
        <f t="shared" si="0"/>
        <v>0</v>
      </c>
      <c r="BE7" s="26">
        <f t="shared" si="0"/>
        <v>0</v>
      </c>
      <c r="BF7" s="26">
        <f t="shared" si="0"/>
        <v>0</v>
      </c>
      <c r="BG7" s="26">
        <f t="shared" si="0"/>
        <v>0</v>
      </c>
      <c r="BH7" s="26">
        <f t="shared" si="0"/>
        <v>0</v>
      </c>
      <c r="BI7" s="26">
        <f t="shared" si="0"/>
        <v>33.03</v>
      </c>
      <c r="BJ7" s="26">
        <f t="shared" si="0"/>
        <v>0</v>
      </c>
      <c r="BK7" s="26">
        <f t="shared" si="0"/>
        <v>0</v>
      </c>
      <c r="BL7" s="26">
        <f t="shared" si="0"/>
        <v>0</v>
      </c>
      <c r="BM7" s="26">
        <f t="shared" si="0"/>
        <v>0</v>
      </c>
      <c r="BN7" s="26">
        <f t="shared" si="0"/>
        <v>1.59</v>
      </c>
      <c r="BO7" s="26">
        <f t="shared" si="0"/>
        <v>0</v>
      </c>
      <c r="BP7" s="26">
        <f t="shared" si="0"/>
        <v>0</v>
      </c>
      <c r="BQ7" s="26">
        <f t="shared" si="0"/>
        <v>0</v>
      </c>
      <c r="BR7" s="26">
        <f aca="true" t="shared" si="1" ref="BR7:DM7">BR8+BR12+BR15+BR19</f>
        <v>0</v>
      </c>
      <c r="BS7" s="26">
        <f t="shared" si="1"/>
        <v>0</v>
      </c>
      <c r="BT7" s="26">
        <f t="shared" si="1"/>
        <v>0</v>
      </c>
      <c r="BU7" s="26">
        <f t="shared" si="1"/>
        <v>0</v>
      </c>
      <c r="BV7" s="26">
        <f t="shared" si="1"/>
        <v>0</v>
      </c>
      <c r="BW7" s="26">
        <f t="shared" si="1"/>
        <v>0</v>
      </c>
      <c r="BX7" s="26">
        <f t="shared" si="1"/>
        <v>0</v>
      </c>
      <c r="BY7" s="26">
        <f t="shared" si="1"/>
        <v>0</v>
      </c>
      <c r="BZ7" s="26">
        <f t="shared" si="1"/>
        <v>0</v>
      </c>
      <c r="CA7" s="26">
        <f t="shared" si="1"/>
        <v>0</v>
      </c>
      <c r="CB7" s="26">
        <f t="shared" si="1"/>
        <v>0</v>
      </c>
      <c r="CC7" s="26">
        <f t="shared" si="1"/>
        <v>0</v>
      </c>
      <c r="CD7" s="26">
        <f t="shared" si="1"/>
        <v>0</v>
      </c>
      <c r="CE7" s="26">
        <f t="shared" si="1"/>
        <v>0</v>
      </c>
      <c r="CF7" s="26">
        <f t="shared" si="1"/>
        <v>0</v>
      </c>
      <c r="CG7" s="26">
        <f t="shared" si="1"/>
        <v>0</v>
      </c>
      <c r="CH7" s="26">
        <f t="shared" si="1"/>
        <v>0</v>
      </c>
      <c r="CI7" s="26">
        <f t="shared" si="1"/>
        <v>0</v>
      </c>
      <c r="CJ7" s="26">
        <f t="shared" si="1"/>
        <v>0</v>
      </c>
      <c r="CK7" s="26">
        <f t="shared" si="1"/>
        <v>0</v>
      </c>
      <c r="CL7" s="26">
        <f t="shared" si="1"/>
        <v>0</v>
      </c>
      <c r="CM7" s="26">
        <f t="shared" si="1"/>
        <v>0</v>
      </c>
      <c r="CN7" s="26">
        <f t="shared" si="1"/>
        <v>0</v>
      </c>
      <c r="CO7" s="26">
        <f t="shared" si="1"/>
        <v>0</v>
      </c>
      <c r="CP7" s="26">
        <f t="shared" si="1"/>
        <v>133</v>
      </c>
      <c r="CQ7" s="26">
        <f t="shared" si="1"/>
        <v>0</v>
      </c>
      <c r="CR7" s="26">
        <f t="shared" si="1"/>
        <v>33</v>
      </c>
      <c r="CS7" s="26">
        <f t="shared" si="1"/>
        <v>0</v>
      </c>
      <c r="CT7" s="26">
        <f t="shared" si="1"/>
        <v>0</v>
      </c>
      <c r="CU7" s="26">
        <f t="shared" si="1"/>
        <v>0</v>
      </c>
      <c r="CV7" s="26">
        <f t="shared" si="1"/>
        <v>100</v>
      </c>
      <c r="CW7" s="26">
        <f t="shared" si="1"/>
        <v>0</v>
      </c>
      <c r="CX7" s="26">
        <f t="shared" si="1"/>
        <v>0</v>
      </c>
      <c r="CY7" s="26">
        <f t="shared" si="1"/>
        <v>0</v>
      </c>
      <c r="CZ7" s="26">
        <f t="shared" si="1"/>
        <v>0</v>
      </c>
      <c r="DA7" s="26">
        <f t="shared" si="1"/>
        <v>0</v>
      </c>
      <c r="DB7" s="26">
        <f t="shared" si="1"/>
        <v>0</v>
      </c>
      <c r="DC7" s="26">
        <f t="shared" si="1"/>
        <v>0</v>
      </c>
      <c r="DD7" s="26">
        <f t="shared" si="1"/>
        <v>0</v>
      </c>
      <c r="DE7" s="26">
        <f t="shared" si="1"/>
        <v>0</v>
      </c>
      <c r="DF7" s="26">
        <f t="shared" si="1"/>
        <v>0</v>
      </c>
      <c r="DG7" s="26">
        <f t="shared" si="1"/>
        <v>0</v>
      </c>
      <c r="DH7" s="26">
        <f t="shared" si="1"/>
        <v>0</v>
      </c>
      <c r="DI7" s="26">
        <f t="shared" si="1"/>
        <v>0</v>
      </c>
      <c r="DJ7" s="26">
        <f t="shared" si="1"/>
        <v>0</v>
      </c>
      <c r="DK7" s="26">
        <f t="shared" si="1"/>
        <v>0</v>
      </c>
      <c r="DL7" s="26">
        <f t="shared" si="1"/>
        <v>0</v>
      </c>
      <c r="DM7" s="26">
        <f t="shared" si="1"/>
        <v>0</v>
      </c>
      <c r="DN7" s="94"/>
    </row>
    <row r="8" spans="1:118" ht="19.5" customHeight="1">
      <c r="A8" s="56"/>
      <c r="B8" s="56"/>
      <c r="C8" s="56"/>
      <c r="D8" s="56" t="s">
        <v>251</v>
      </c>
      <c r="E8" s="26">
        <f>E9</f>
        <v>731.85</v>
      </c>
      <c r="F8" s="26">
        <f aca="true" t="shared" si="2" ref="F8:BQ8">F9</f>
        <v>318.1</v>
      </c>
      <c r="G8" s="26">
        <f t="shared" si="2"/>
        <v>149.61</v>
      </c>
      <c r="H8" s="26">
        <f t="shared" si="2"/>
        <v>86.55</v>
      </c>
      <c r="I8" s="26">
        <f t="shared" si="2"/>
        <v>8.62</v>
      </c>
      <c r="J8" s="26">
        <f t="shared" si="2"/>
        <v>3.12</v>
      </c>
      <c r="K8" s="26">
        <f t="shared" si="2"/>
        <v>0</v>
      </c>
      <c r="L8" s="26">
        <f t="shared" si="2"/>
        <v>0</v>
      </c>
      <c r="M8" s="26">
        <f t="shared" si="2"/>
        <v>39.06</v>
      </c>
      <c r="N8" s="26">
        <f t="shared" si="2"/>
        <v>0</v>
      </c>
      <c r="O8" s="26">
        <f t="shared" si="2"/>
        <v>0</v>
      </c>
      <c r="P8" s="26">
        <f t="shared" si="2"/>
        <v>31.14</v>
      </c>
      <c r="Q8" s="26">
        <f t="shared" si="2"/>
        <v>279.15999999999997</v>
      </c>
      <c r="R8" s="26">
        <f t="shared" si="2"/>
        <v>9.5</v>
      </c>
      <c r="S8" s="26">
        <f t="shared" si="2"/>
        <v>9.5</v>
      </c>
      <c r="T8" s="26">
        <f t="shared" si="2"/>
        <v>4.9</v>
      </c>
      <c r="U8" s="26">
        <f t="shared" si="2"/>
        <v>0</v>
      </c>
      <c r="V8" s="26">
        <f t="shared" si="2"/>
        <v>2.35</v>
      </c>
      <c r="W8" s="26">
        <f t="shared" si="2"/>
        <v>13.7</v>
      </c>
      <c r="X8" s="26">
        <f t="shared" si="2"/>
        <v>2.9</v>
      </c>
      <c r="Y8" s="26">
        <f t="shared" si="2"/>
        <v>0</v>
      </c>
      <c r="Z8" s="26">
        <f t="shared" si="2"/>
        <v>8.9</v>
      </c>
      <c r="AA8" s="26">
        <f t="shared" si="2"/>
        <v>32.1</v>
      </c>
      <c r="AB8" s="26">
        <f t="shared" si="2"/>
        <v>0</v>
      </c>
      <c r="AC8" s="26">
        <f t="shared" si="2"/>
        <v>12.25</v>
      </c>
      <c r="AD8" s="26">
        <f t="shared" si="2"/>
        <v>0</v>
      </c>
      <c r="AE8" s="26">
        <f t="shared" si="2"/>
        <v>15.25</v>
      </c>
      <c r="AF8" s="26">
        <f t="shared" si="2"/>
        <v>12.25</v>
      </c>
      <c r="AG8" s="26">
        <f t="shared" si="2"/>
        <v>18.5</v>
      </c>
      <c r="AH8" s="26">
        <f t="shared" si="2"/>
        <v>0</v>
      </c>
      <c r="AI8" s="26">
        <f t="shared" si="2"/>
        <v>0</v>
      </c>
      <c r="AJ8" s="26">
        <f t="shared" si="2"/>
        <v>0</v>
      </c>
      <c r="AK8" s="26">
        <f t="shared" si="2"/>
        <v>0</v>
      </c>
      <c r="AL8" s="26">
        <f t="shared" si="2"/>
        <v>0</v>
      </c>
      <c r="AM8" s="26">
        <f t="shared" si="2"/>
        <v>0</v>
      </c>
      <c r="AN8" s="26">
        <f t="shared" si="2"/>
        <v>0</v>
      </c>
      <c r="AO8" s="26">
        <f t="shared" si="2"/>
        <v>0</v>
      </c>
      <c r="AP8" s="26">
        <f t="shared" si="2"/>
        <v>5.9</v>
      </c>
      <c r="AQ8" s="26">
        <f t="shared" si="2"/>
        <v>0</v>
      </c>
      <c r="AR8" s="26">
        <f t="shared" si="2"/>
        <v>5.39</v>
      </c>
      <c r="AS8" s="26">
        <f t="shared" si="2"/>
        <v>11.03</v>
      </c>
      <c r="AT8" s="26">
        <f t="shared" si="2"/>
        <v>18.5</v>
      </c>
      <c r="AU8" s="26">
        <f t="shared" si="2"/>
        <v>27.24</v>
      </c>
      <c r="AV8" s="26">
        <f t="shared" si="2"/>
        <v>0</v>
      </c>
      <c r="AW8" s="26">
        <f t="shared" si="2"/>
        <v>69</v>
      </c>
      <c r="AX8" s="26">
        <f t="shared" si="2"/>
        <v>1.59</v>
      </c>
      <c r="AY8" s="26">
        <f t="shared" si="2"/>
        <v>0</v>
      </c>
      <c r="AZ8" s="26">
        <f t="shared" si="2"/>
        <v>0</v>
      </c>
      <c r="BA8" s="26">
        <f t="shared" si="2"/>
        <v>0</v>
      </c>
      <c r="BB8" s="26">
        <f t="shared" si="2"/>
        <v>0</v>
      </c>
      <c r="BC8" s="26">
        <f t="shared" si="2"/>
        <v>0</v>
      </c>
      <c r="BD8" s="26">
        <f t="shared" si="2"/>
        <v>0</v>
      </c>
      <c r="BE8" s="26">
        <f t="shared" si="2"/>
        <v>0</v>
      </c>
      <c r="BF8" s="26">
        <f t="shared" si="2"/>
        <v>0</v>
      </c>
      <c r="BG8" s="26">
        <f t="shared" si="2"/>
        <v>0</v>
      </c>
      <c r="BH8" s="26">
        <f t="shared" si="2"/>
        <v>0</v>
      </c>
      <c r="BI8" s="26">
        <f t="shared" si="2"/>
        <v>0</v>
      </c>
      <c r="BJ8" s="26">
        <f t="shared" si="2"/>
        <v>0</v>
      </c>
      <c r="BK8" s="26">
        <f t="shared" si="2"/>
        <v>0</v>
      </c>
      <c r="BL8" s="26">
        <f t="shared" si="2"/>
        <v>0</v>
      </c>
      <c r="BM8" s="26">
        <f t="shared" si="2"/>
        <v>0</v>
      </c>
      <c r="BN8" s="26">
        <f t="shared" si="2"/>
        <v>1.59</v>
      </c>
      <c r="BO8" s="26">
        <f t="shared" si="2"/>
        <v>0</v>
      </c>
      <c r="BP8" s="26">
        <f t="shared" si="2"/>
        <v>0</v>
      </c>
      <c r="BQ8" s="26">
        <f t="shared" si="2"/>
        <v>0</v>
      </c>
      <c r="BR8" s="26">
        <f aca="true" t="shared" si="3" ref="BR8:DM8">BR9</f>
        <v>0</v>
      </c>
      <c r="BS8" s="26">
        <f t="shared" si="3"/>
        <v>0</v>
      </c>
      <c r="BT8" s="26">
        <f t="shared" si="3"/>
        <v>0</v>
      </c>
      <c r="BU8" s="26">
        <f t="shared" si="3"/>
        <v>0</v>
      </c>
      <c r="BV8" s="26">
        <f t="shared" si="3"/>
        <v>0</v>
      </c>
      <c r="BW8" s="26">
        <f t="shared" si="3"/>
        <v>0</v>
      </c>
      <c r="BX8" s="26">
        <f t="shared" si="3"/>
        <v>0</v>
      </c>
      <c r="BY8" s="26">
        <f t="shared" si="3"/>
        <v>0</v>
      </c>
      <c r="BZ8" s="26">
        <f t="shared" si="3"/>
        <v>0</v>
      </c>
      <c r="CA8" s="26">
        <f t="shared" si="3"/>
        <v>0</v>
      </c>
      <c r="CB8" s="26">
        <f t="shared" si="3"/>
        <v>0</v>
      </c>
      <c r="CC8" s="26">
        <f t="shared" si="3"/>
        <v>0</v>
      </c>
      <c r="CD8" s="26">
        <f t="shared" si="3"/>
        <v>0</v>
      </c>
      <c r="CE8" s="26">
        <f t="shared" si="3"/>
        <v>0</v>
      </c>
      <c r="CF8" s="26">
        <f t="shared" si="3"/>
        <v>0</v>
      </c>
      <c r="CG8" s="26">
        <f t="shared" si="3"/>
        <v>0</v>
      </c>
      <c r="CH8" s="26">
        <f t="shared" si="3"/>
        <v>0</v>
      </c>
      <c r="CI8" s="26">
        <f t="shared" si="3"/>
        <v>0</v>
      </c>
      <c r="CJ8" s="26">
        <f t="shared" si="3"/>
        <v>0</v>
      </c>
      <c r="CK8" s="26">
        <f t="shared" si="3"/>
        <v>0</v>
      </c>
      <c r="CL8" s="26">
        <f t="shared" si="3"/>
        <v>0</v>
      </c>
      <c r="CM8" s="26">
        <f t="shared" si="3"/>
        <v>0</v>
      </c>
      <c r="CN8" s="26">
        <f t="shared" si="3"/>
        <v>0</v>
      </c>
      <c r="CO8" s="26">
        <f t="shared" si="3"/>
        <v>0</v>
      </c>
      <c r="CP8" s="26">
        <f t="shared" si="3"/>
        <v>133</v>
      </c>
      <c r="CQ8" s="26">
        <f t="shared" si="3"/>
        <v>0</v>
      </c>
      <c r="CR8" s="26">
        <f t="shared" si="3"/>
        <v>33</v>
      </c>
      <c r="CS8" s="26">
        <f t="shared" si="3"/>
        <v>0</v>
      </c>
      <c r="CT8" s="26">
        <f t="shared" si="3"/>
        <v>0</v>
      </c>
      <c r="CU8" s="26">
        <f t="shared" si="3"/>
        <v>0</v>
      </c>
      <c r="CV8" s="26">
        <f t="shared" si="3"/>
        <v>100</v>
      </c>
      <c r="CW8" s="26">
        <f t="shared" si="3"/>
        <v>0</v>
      </c>
      <c r="CX8" s="26">
        <f t="shared" si="3"/>
        <v>0</v>
      </c>
      <c r="CY8" s="26">
        <f t="shared" si="3"/>
        <v>0</v>
      </c>
      <c r="CZ8" s="26">
        <f t="shared" si="3"/>
        <v>0</v>
      </c>
      <c r="DA8" s="26">
        <f t="shared" si="3"/>
        <v>0</v>
      </c>
      <c r="DB8" s="26">
        <f t="shared" si="3"/>
        <v>0</v>
      </c>
      <c r="DC8" s="26">
        <f t="shared" si="3"/>
        <v>0</v>
      </c>
      <c r="DD8" s="26">
        <f t="shared" si="3"/>
        <v>0</v>
      </c>
      <c r="DE8" s="26">
        <f t="shared" si="3"/>
        <v>0</v>
      </c>
      <c r="DF8" s="26">
        <f t="shared" si="3"/>
        <v>0</v>
      </c>
      <c r="DG8" s="26">
        <f t="shared" si="3"/>
        <v>0</v>
      </c>
      <c r="DH8" s="26">
        <f t="shared" si="3"/>
        <v>0</v>
      </c>
      <c r="DI8" s="26">
        <f t="shared" si="3"/>
        <v>0</v>
      </c>
      <c r="DJ8" s="26">
        <f t="shared" si="3"/>
        <v>0</v>
      </c>
      <c r="DK8" s="26">
        <f t="shared" si="3"/>
        <v>0</v>
      </c>
      <c r="DL8" s="26">
        <f t="shared" si="3"/>
        <v>0</v>
      </c>
      <c r="DM8" s="26">
        <f t="shared" si="3"/>
        <v>0</v>
      </c>
      <c r="DN8" s="36"/>
    </row>
    <row r="9" spans="1:118" ht="19.5" customHeight="1">
      <c r="A9" s="56"/>
      <c r="B9" s="56"/>
      <c r="C9" s="56"/>
      <c r="D9" s="56" t="s">
        <v>252</v>
      </c>
      <c r="E9" s="26">
        <f>E10+E11</f>
        <v>731.85</v>
      </c>
      <c r="F9" s="26">
        <f aca="true" t="shared" si="4" ref="F9:BQ9">F10+F11</f>
        <v>318.1</v>
      </c>
      <c r="G9" s="26">
        <f t="shared" si="4"/>
        <v>149.61</v>
      </c>
      <c r="H9" s="26">
        <f t="shared" si="4"/>
        <v>86.55</v>
      </c>
      <c r="I9" s="26">
        <f t="shared" si="4"/>
        <v>8.62</v>
      </c>
      <c r="J9" s="26">
        <f t="shared" si="4"/>
        <v>3.12</v>
      </c>
      <c r="K9" s="26">
        <f t="shared" si="4"/>
        <v>0</v>
      </c>
      <c r="L9" s="26">
        <f t="shared" si="4"/>
        <v>0</v>
      </c>
      <c r="M9" s="26">
        <f t="shared" si="4"/>
        <v>39.06</v>
      </c>
      <c r="N9" s="26">
        <f t="shared" si="4"/>
        <v>0</v>
      </c>
      <c r="O9" s="26">
        <f t="shared" si="4"/>
        <v>0</v>
      </c>
      <c r="P9" s="26">
        <f t="shared" si="4"/>
        <v>31.14</v>
      </c>
      <c r="Q9" s="26">
        <f t="shared" si="4"/>
        <v>279.15999999999997</v>
      </c>
      <c r="R9" s="26">
        <f t="shared" si="4"/>
        <v>9.5</v>
      </c>
      <c r="S9" s="26">
        <f t="shared" si="4"/>
        <v>9.5</v>
      </c>
      <c r="T9" s="26">
        <f t="shared" si="4"/>
        <v>4.9</v>
      </c>
      <c r="U9" s="26">
        <f t="shared" si="4"/>
        <v>0</v>
      </c>
      <c r="V9" s="26">
        <f t="shared" si="4"/>
        <v>2.35</v>
      </c>
      <c r="W9" s="26">
        <f t="shared" si="4"/>
        <v>13.7</v>
      </c>
      <c r="X9" s="26">
        <f t="shared" si="4"/>
        <v>2.9</v>
      </c>
      <c r="Y9" s="26">
        <f t="shared" si="4"/>
        <v>0</v>
      </c>
      <c r="Z9" s="26">
        <f t="shared" si="4"/>
        <v>8.9</v>
      </c>
      <c r="AA9" s="26">
        <f t="shared" si="4"/>
        <v>32.1</v>
      </c>
      <c r="AB9" s="26">
        <f t="shared" si="4"/>
        <v>0</v>
      </c>
      <c r="AC9" s="26">
        <f t="shared" si="4"/>
        <v>12.25</v>
      </c>
      <c r="AD9" s="26">
        <f t="shared" si="4"/>
        <v>0</v>
      </c>
      <c r="AE9" s="26">
        <f t="shared" si="4"/>
        <v>15.25</v>
      </c>
      <c r="AF9" s="26">
        <f t="shared" si="4"/>
        <v>12.25</v>
      </c>
      <c r="AG9" s="26">
        <f t="shared" si="4"/>
        <v>18.5</v>
      </c>
      <c r="AH9" s="26">
        <f t="shared" si="4"/>
        <v>0</v>
      </c>
      <c r="AI9" s="26">
        <f t="shared" si="4"/>
        <v>0</v>
      </c>
      <c r="AJ9" s="26">
        <f t="shared" si="4"/>
        <v>0</v>
      </c>
      <c r="AK9" s="26">
        <f t="shared" si="4"/>
        <v>0</v>
      </c>
      <c r="AL9" s="26">
        <f t="shared" si="4"/>
        <v>0</v>
      </c>
      <c r="AM9" s="26">
        <f t="shared" si="4"/>
        <v>0</v>
      </c>
      <c r="AN9" s="26">
        <f t="shared" si="4"/>
        <v>0</v>
      </c>
      <c r="AO9" s="26">
        <f t="shared" si="4"/>
        <v>0</v>
      </c>
      <c r="AP9" s="26">
        <f t="shared" si="4"/>
        <v>5.9</v>
      </c>
      <c r="AQ9" s="26">
        <f t="shared" si="4"/>
        <v>0</v>
      </c>
      <c r="AR9" s="26">
        <f t="shared" si="4"/>
        <v>5.39</v>
      </c>
      <c r="AS9" s="26">
        <f t="shared" si="4"/>
        <v>11.03</v>
      </c>
      <c r="AT9" s="26">
        <f t="shared" si="4"/>
        <v>18.5</v>
      </c>
      <c r="AU9" s="26">
        <f t="shared" si="4"/>
        <v>27.24</v>
      </c>
      <c r="AV9" s="26">
        <f t="shared" si="4"/>
        <v>0</v>
      </c>
      <c r="AW9" s="26">
        <f t="shared" si="4"/>
        <v>69</v>
      </c>
      <c r="AX9" s="26">
        <f t="shared" si="4"/>
        <v>1.59</v>
      </c>
      <c r="AY9" s="26">
        <f t="shared" si="4"/>
        <v>0</v>
      </c>
      <c r="AZ9" s="26">
        <f t="shared" si="4"/>
        <v>0</v>
      </c>
      <c r="BA9" s="26">
        <f t="shared" si="4"/>
        <v>0</v>
      </c>
      <c r="BB9" s="26">
        <f t="shared" si="4"/>
        <v>0</v>
      </c>
      <c r="BC9" s="26">
        <f t="shared" si="4"/>
        <v>0</v>
      </c>
      <c r="BD9" s="26">
        <f t="shared" si="4"/>
        <v>0</v>
      </c>
      <c r="BE9" s="26">
        <f t="shared" si="4"/>
        <v>0</v>
      </c>
      <c r="BF9" s="26">
        <f t="shared" si="4"/>
        <v>0</v>
      </c>
      <c r="BG9" s="26">
        <f t="shared" si="4"/>
        <v>0</v>
      </c>
      <c r="BH9" s="26">
        <f t="shared" si="4"/>
        <v>0</v>
      </c>
      <c r="BI9" s="26">
        <f t="shared" si="4"/>
        <v>0</v>
      </c>
      <c r="BJ9" s="26">
        <f t="shared" si="4"/>
        <v>0</v>
      </c>
      <c r="BK9" s="26">
        <f t="shared" si="4"/>
        <v>0</v>
      </c>
      <c r="BL9" s="26">
        <f t="shared" si="4"/>
        <v>0</v>
      </c>
      <c r="BM9" s="26">
        <f t="shared" si="4"/>
        <v>0</v>
      </c>
      <c r="BN9" s="26">
        <f t="shared" si="4"/>
        <v>1.59</v>
      </c>
      <c r="BO9" s="26">
        <f t="shared" si="4"/>
        <v>0</v>
      </c>
      <c r="BP9" s="26">
        <f t="shared" si="4"/>
        <v>0</v>
      </c>
      <c r="BQ9" s="26">
        <f t="shared" si="4"/>
        <v>0</v>
      </c>
      <c r="BR9" s="26">
        <f aca="true" t="shared" si="5" ref="BR9:DM9">BR10+BR11</f>
        <v>0</v>
      </c>
      <c r="BS9" s="26">
        <f t="shared" si="5"/>
        <v>0</v>
      </c>
      <c r="BT9" s="26">
        <f t="shared" si="5"/>
        <v>0</v>
      </c>
      <c r="BU9" s="26">
        <f t="shared" si="5"/>
        <v>0</v>
      </c>
      <c r="BV9" s="26">
        <f t="shared" si="5"/>
        <v>0</v>
      </c>
      <c r="BW9" s="26">
        <f t="shared" si="5"/>
        <v>0</v>
      </c>
      <c r="BX9" s="26">
        <f t="shared" si="5"/>
        <v>0</v>
      </c>
      <c r="BY9" s="26">
        <f t="shared" si="5"/>
        <v>0</v>
      </c>
      <c r="BZ9" s="26">
        <f t="shared" si="5"/>
        <v>0</v>
      </c>
      <c r="CA9" s="26">
        <f t="shared" si="5"/>
        <v>0</v>
      </c>
      <c r="CB9" s="26">
        <f t="shared" si="5"/>
        <v>0</v>
      </c>
      <c r="CC9" s="26">
        <f t="shared" si="5"/>
        <v>0</v>
      </c>
      <c r="CD9" s="26">
        <f t="shared" si="5"/>
        <v>0</v>
      </c>
      <c r="CE9" s="26">
        <f t="shared" si="5"/>
        <v>0</v>
      </c>
      <c r="CF9" s="26">
        <f t="shared" si="5"/>
        <v>0</v>
      </c>
      <c r="CG9" s="26">
        <f t="shared" si="5"/>
        <v>0</v>
      </c>
      <c r="CH9" s="26">
        <f t="shared" si="5"/>
        <v>0</v>
      </c>
      <c r="CI9" s="26">
        <f t="shared" si="5"/>
        <v>0</v>
      </c>
      <c r="CJ9" s="26">
        <f t="shared" si="5"/>
        <v>0</v>
      </c>
      <c r="CK9" s="26">
        <f t="shared" si="5"/>
        <v>0</v>
      </c>
      <c r="CL9" s="26">
        <f t="shared" si="5"/>
        <v>0</v>
      </c>
      <c r="CM9" s="26">
        <f t="shared" si="5"/>
        <v>0</v>
      </c>
      <c r="CN9" s="26">
        <f t="shared" si="5"/>
        <v>0</v>
      </c>
      <c r="CO9" s="26">
        <f t="shared" si="5"/>
        <v>0</v>
      </c>
      <c r="CP9" s="26">
        <f t="shared" si="5"/>
        <v>133</v>
      </c>
      <c r="CQ9" s="26">
        <f t="shared" si="5"/>
        <v>0</v>
      </c>
      <c r="CR9" s="26">
        <f t="shared" si="5"/>
        <v>33</v>
      </c>
      <c r="CS9" s="26">
        <f t="shared" si="5"/>
        <v>0</v>
      </c>
      <c r="CT9" s="26">
        <f t="shared" si="5"/>
        <v>0</v>
      </c>
      <c r="CU9" s="26">
        <f t="shared" si="5"/>
        <v>0</v>
      </c>
      <c r="CV9" s="26">
        <f t="shared" si="5"/>
        <v>100</v>
      </c>
      <c r="CW9" s="26">
        <f t="shared" si="5"/>
        <v>0</v>
      </c>
      <c r="CX9" s="26">
        <f t="shared" si="5"/>
        <v>0</v>
      </c>
      <c r="CY9" s="26">
        <f t="shared" si="5"/>
        <v>0</v>
      </c>
      <c r="CZ9" s="26">
        <f t="shared" si="5"/>
        <v>0</v>
      </c>
      <c r="DA9" s="26">
        <f t="shared" si="5"/>
        <v>0</v>
      </c>
      <c r="DB9" s="26">
        <f t="shared" si="5"/>
        <v>0</v>
      </c>
      <c r="DC9" s="26">
        <f t="shared" si="5"/>
        <v>0</v>
      </c>
      <c r="DD9" s="26">
        <f t="shared" si="5"/>
        <v>0</v>
      </c>
      <c r="DE9" s="26">
        <f t="shared" si="5"/>
        <v>0</v>
      </c>
      <c r="DF9" s="26">
        <f t="shared" si="5"/>
        <v>0</v>
      </c>
      <c r="DG9" s="26">
        <f t="shared" si="5"/>
        <v>0</v>
      </c>
      <c r="DH9" s="26">
        <f t="shared" si="5"/>
        <v>0</v>
      </c>
      <c r="DI9" s="26">
        <f t="shared" si="5"/>
        <v>0</v>
      </c>
      <c r="DJ9" s="26">
        <f t="shared" si="5"/>
        <v>0</v>
      </c>
      <c r="DK9" s="26">
        <f t="shared" si="5"/>
        <v>0</v>
      </c>
      <c r="DL9" s="26">
        <f t="shared" si="5"/>
        <v>0</v>
      </c>
      <c r="DM9" s="26">
        <f t="shared" si="5"/>
        <v>0</v>
      </c>
      <c r="DN9" s="40"/>
    </row>
    <row r="10" spans="1:118" ht="19.5" customHeight="1">
      <c r="A10" s="56" t="s">
        <v>79</v>
      </c>
      <c r="B10" s="56" t="s">
        <v>80</v>
      </c>
      <c r="C10" s="56" t="s">
        <v>81</v>
      </c>
      <c r="D10" s="56" t="s">
        <v>253</v>
      </c>
      <c r="E10" s="26">
        <v>521.85</v>
      </c>
      <c r="F10" s="26">
        <v>318.1</v>
      </c>
      <c r="G10" s="26">
        <v>149.61</v>
      </c>
      <c r="H10" s="26">
        <v>86.55</v>
      </c>
      <c r="I10" s="26">
        <v>8.62</v>
      </c>
      <c r="J10" s="57">
        <v>3.12</v>
      </c>
      <c r="K10" s="26"/>
      <c r="L10" s="58"/>
      <c r="M10" s="26">
        <v>39.06</v>
      </c>
      <c r="N10" s="26"/>
      <c r="O10" s="26"/>
      <c r="P10" s="26">
        <v>31.14</v>
      </c>
      <c r="Q10" s="26">
        <v>202.16</v>
      </c>
      <c r="R10" s="26">
        <v>9.5</v>
      </c>
      <c r="S10" s="26">
        <v>9.5</v>
      </c>
      <c r="T10" s="26">
        <v>4.9</v>
      </c>
      <c r="U10" s="26"/>
      <c r="V10" s="26">
        <v>2.35</v>
      </c>
      <c r="W10" s="26">
        <v>13.7</v>
      </c>
      <c r="X10" s="26">
        <v>2.9</v>
      </c>
      <c r="Y10" s="26"/>
      <c r="Z10" s="26">
        <v>8.9</v>
      </c>
      <c r="AA10" s="26">
        <v>32.1</v>
      </c>
      <c r="AB10" s="26"/>
      <c r="AC10" s="26">
        <v>12.25</v>
      </c>
      <c r="AD10" s="26"/>
      <c r="AE10" s="26">
        <v>12.25</v>
      </c>
      <c r="AF10" s="26">
        <v>7.25</v>
      </c>
      <c r="AG10" s="26">
        <v>18.5</v>
      </c>
      <c r="AH10" s="57"/>
      <c r="AI10" s="57"/>
      <c r="AJ10" s="57"/>
      <c r="AK10" s="57"/>
      <c r="AL10" s="57"/>
      <c r="AM10" s="26"/>
      <c r="AN10" s="58"/>
      <c r="AO10" s="26"/>
      <c r="AP10" s="26">
        <v>5.9</v>
      </c>
      <c r="AQ10" s="26"/>
      <c r="AR10" s="26">
        <v>5.39</v>
      </c>
      <c r="AS10" s="26">
        <v>11.03</v>
      </c>
      <c r="AT10" s="26">
        <v>18.5</v>
      </c>
      <c r="AU10" s="26">
        <v>27.24</v>
      </c>
      <c r="AV10" s="26"/>
      <c r="AW10" s="26"/>
      <c r="AX10" s="26">
        <v>1.59</v>
      </c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>
        <v>1.59</v>
      </c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40"/>
    </row>
    <row r="11" spans="1:118" ht="19.5" customHeight="1">
      <c r="A11" s="56" t="s">
        <v>79</v>
      </c>
      <c r="B11" s="56" t="s">
        <v>80</v>
      </c>
      <c r="C11" s="56" t="s">
        <v>83</v>
      </c>
      <c r="D11" s="56" t="s">
        <v>254</v>
      </c>
      <c r="E11" s="26">
        <v>210</v>
      </c>
      <c r="F11" s="26"/>
      <c r="G11" s="26"/>
      <c r="H11" s="26"/>
      <c r="I11" s="26"/>
      <c r="J11" s="57"/>
      <c r="K11" s="26"/>
      <c r="L11" s="58"/>
      <c r="M11" s="26"/>
      <c r="N11" s="26"/>
      <c r="O11" s="26"/>
      <c r="P11" s="26"/>
      <c r="Q11" s="26">
        <v>77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>
        <v>3</v>
      </c>
      <c r="AF11" s="26">
        <v>5</v>
      </c>
      <c r="AG11" s="26"/>
      <c r="AH11" s="57"/>
      <c r="AI11" s="57"/>
      <c r="AJ11" s="57"/>
      <c r="AK11" s="57"/>
      <c r="AL11" s="57"/>
      <c r="AM11" s="26"/>
      <c r="AN11" s="58"/>
      <c r="AO11" s="26"/>
      <c r="AP11" s="26"/>
      <c r="AQ11" s="26"/>
      <c r="AR11" s="26"/>
      <c r="AS11" s="26"/>
      <c r="AT11" s="26"/>
      <c r="AU11" s="26"/>
      <c r="AV11" s="26"/>
      <c r="AW11" s="26">
        <v>69</v>
      </c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>
        <v>133</v>
      </c>
      <c r="CQ11" s="26"/>
      <c r="CR11" s="26">
        <v>33</v>
      </c>
      <c r="CS11" s="26"/>
      <c r="CT11" s="26"/>
      <c r="CU11" s="26"/>
      <c r="CV11" s="26">
        <v>100</v>
      </c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40"/>
    </row>
    <row r="12" spans="1:118" ht="19.5" customHeight="1">
      <c r="A12" s="56"/>
      <c r="B12" s="56"/>
      <c r="C12" s="56"/>
      <c r="D12" s="56" t="s">
        <v>255</v>
      </c>
      <c r="E12" s="26">
        <v>56.77</v>
      </c>
      <c r="F12" s="26">
        <v>56.77</v>
      </c>
      <c r="G12" s="26"/>
      <c r="H12" s="26"/>
      <c r="I12" s="26"/>
      <c r="J12" s="57"/>
      <c r="K12" s="26"/>
      <c r="L12" s="58"/>
      <c r="M12" s="26"/>
      <c r="N12" s="26">
        <v>56.77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57"/>
      <c r="AI12" s="57"/>
      <c r="AJ12" s="57"/>
      <c r="AK12" s="57"/>
      <c r="AL12" s="57"/>
      <c r="AM12" s="26"/>
      <c r="AN12" s="58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40"/>
    </row>
    <row r="13" spans="1:118" ht="19.5" customHeight="1">
      <c r="A13" s="56"/>
      <c r="B13" s="56"/>
      <c r="C13" s="56"/>
      <c r="D13" s="56" t="s">
        <v>256</v>
      </c>
      <c r="E13" s="26">
        <v>56.77</v>
      </c>
      <c r="F13" s="26">
        <v>56.77</v>
      </c>
      <c r="G13" s="26"/>
      <c r="H13" s="26"/>
      <c r="I13" s="26"/>
      <c r="J13" s="57"/>
      <c r="K13" s="26"/>
      <c r="L13" s="58"/>
      <c r="M13" s="26"/>
      <c r="N13" s="26">
        <v>56.77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57"/>
      <c r="AI13" s="57"/>
      <c r="AJ13" s="57"/>
      <c r="AK13" s="57"/>
      <c r="AL13" s="57"/>
      <c r="AM13" s="26"/>
      <c r="AN13" s="58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40"/>
    </row>
    <row r="14" spans="1:118" ht="19.5" customHeight="1">
      <c r="A14" s="56" t="s">
        <v>85</v>
      </c>
      <c r="B14" s="56" t="s">
        <v>86</v>
      </c>
      <c r="C14" s="56" t="s">
        <v>86</v>
      </c>
      <c r="D14" s="56" t="s">
        <v>257</v>
      </c>
      <c r="E14" s="26">
        <v>56.77</v>
      </c>
      <c r="F14" s="26">
        <v>56.77</v>
      </c>
      <c r="G14" s="26"/>
      <c r="H14" s="26"/>
      <c r="I14" s="26"/>
      <c r="J14" s="57"/>
      <c r="K14" s="26"/>
      <c r="L14" s="58"/>
      <c r="M14" s="26"/>
      <c r="N14" s="26">
        <v>56.77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57"/>
      <c r="AI14" s="57"/>
      <c r="AJ14" s="57"/>
      <c r="AK14" s="57"/>
      <c r="AL14" s="57"/>
      <c r="AM14" s="26"/>
      <c r="AN14" s="58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39"/>
    </row>
    <row r="15" spans="1:118" ht="19.5" customHeight="1">
      <c r="A15" s="56"/>
      <c r="B15" s="56"/>
      <c r="C15" s="56"/>
      <c r="D15" s="56" t="s">
        <v>258</v>
      </c>
      <c r="E15" s="57">
        <v>24.07</v>
      </c>
      <c r="F15" s="57">
        <v>24.07</v>
      </c>
      <c r="G15" s="26"/>
      <c r="H15" s="26"/>
      <c r="I15" s="26"/>
      <c r="J15" s="57">
        <v>24.07</v>
      </c>
      <c r="K15" s="26"/>
      <c r="L15" s="58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57"/>
      <c r="AI15" s="57"/>
      <c r="AJ15" s="57"/>
      <c r="AK15" s="57"/>
      <c r="AL15" s="57"/>
      <c r="AM15" s="26"/>
      <c r="AN15" s="58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39"/>
    </row>
    <row r="16" spans="1:118" ht="19.5" customHeight="1">
      <c r="A16" s="56"/>
      <c r="B16" s="56"/>
      <c r="C16" s="56"/>
      <c r="D16" s="56" t="s">
        <v>259</v>
      </c>
      <c r="E16" s="57">
        <v>24.07</v>
      </c>
      <c r="F16" s="57">
        <v>24.07</v>
      </c>
      <c r="G16" s="26"/>
      <c r="H16" s="26"/>
      <c r="I16" s="26"/>
      <c r="J16" s="57">
        <v>24.07</v>
      </c>
      <c r="K16" s="26"/>
      <c r="L16" s="58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57"/>
      <c r="AI16" s="57"/>
      <c r="AJ16" s="57"/>
      <c r="AK16" s="57"/>
      <c r="AL16" s="57"/>
      <c r="AM16" s="26"/>
      <c r="AN16" s="58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39"/>
    </row>
    <row r="17" spans="1:118" ht="19.5" customHeight="1">
      <c r="A17" s="56" t="s">
        <v>88</v>
      </c>
      <c r="B17" s="56" t="s">
        <v>89</v>
      </c>
      <c r="C17" s="56" t="s">
        <v>81</v>
      </c>
      <c r="D17" s="56" t="s">
        <v>260</v>
      </c>
      <c r="E17" s="86">
        <v>17.11</v>
      </c>
      <c r="F17" s="86">
        <v>17.11</v>
      </c>
      <c r="G17" s="87"/>
      <c r="H17" s="87"/>
      <c r="I17" s="87"/>
      <c r="J17" s="86">
        <v>17.11</v>
      </c>
      <c r="K17" s="26"/>
      <c r="L17" s="58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57"/>
      <c r="AI17" s="57"/>
      <c r="AJ17" s="57"/>
      <c r="AK17" s="57"/>
      <c r="AL17" s="57"/>
      <c r="AM17" s="26"/>
      <c r="AN17" s="58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39"/>
    </row>
    <row r="18" spans="1:118" ht="19.5" customHeight="1">
      <c r="A18" s="56" t="s">
        <v>88</v>
      </c>
      <c r="B18" s="56" t="s">
        <v>89</v>
      </c>
      <c r="C18" s="56" t="s">
        <v>83</v>
      </c>
      <c r="D18" s="56" t="s">
        <v>261</v>
      </c>
      <c r="E18" s="86">
        <v>6.96</v>
      </c>
      <c r="F18" s="86">
        <v>6.96</v>
      </c>
      <c r="G18" s="87"/>
      <c r="H18" s="87"/>
      <c r="I18" s="87"/>
      <c r="J18" s="86">
        <v>6.96</v>
      </c>
      <c r="K18" s="26"/>
      <c r="L18" s="58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57"/>
      <c r="AI18" s="57"/>
      <c r="AJ18" s="57"/>
      <c r="AK18" s="57"/>
      <c r="AL18" s="57"/>
      <c r="AM18" s="26"/>
      <c r="AN18" s="58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39"/>
    </row>
    <row r="19" spans="1:118" ht="19.5" customHeight="1">
      <c r="A19" s="56"/>
      <c r="B19" s="56"/>
      <c r="C19" s="56"/>
      <c r="D19" s="56" t="s">
        <v>262</v>
      </c>
      <c r="E19" s="26">
        <v>33.03</v>
      </c>
      <c r="F19" s="26"/>
      <c r="G19" s="26"/>
      <c r="H19" s="26"/>
      <c r="I19" s="26"/>
      <c r="J19" s="57"/>
      <c r="K19" s="26"/>
      <c r="L19" s="5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57"/>
      <c r="AI19" s="57"/>
      <c r="AJ19" s="57"/>
      <c r="AK19" s="57"/>
      <c r="AL19" s="57"/>
      <c r="AM19" s="26"/>
      <c r="AN19" s="58"/>
      <c r="AO19" s="26"/>
      <c r="AP19" s="26"/>
      <c r="AQ19" s="26"/>
      <c r="AR19" s="26"/>
      <c r="AS19" s="26"/>
      <c r="AT19" s="26"/>
      <c r="AU19" s="26"/>
      <c r="AV19" s="26"/>
      <c r="AW19" s="26"/>
      <c r="AX19" s="26">
        <v>33.03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>
        <v>33.03</v>
      </c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39"/>
    </row>
    <row r="20" spans="1:118" ht="19.5" customHeight="1">
      <c r="A20" s="56"/>
      <c r="B20" s="56"/>
      <c r="C20" s="56"/>
      <c r="D20" s="56" t="s">
        <v>263</v>
      </c>
      <c r="E20" s="26">
        <v>33.03</v>
      </c>
      <c r="F20" s="26"/>
      <c r="G20" s="26"/>
      <c r="H20" s="26"/>
      <c r="I20" s="26"/>
      <c r="J20" s="57"/>
      <c r="K20" s="26"/>
      <c r="L20" s="58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57"/>
      <c r="AI20" s="57"/>
      <c r="AJ20" s="57"/>
      <c r="AK20" s="57"/>
      <c r="AL20" s="57"/>
      <c r="AM20" s="26"/>
      <c r="AN20" s="58"/>
      <c r="AO20" s="26"/>
      <c r="AP20" s="26"/>
      <c r="AQ20" s="26"/>
      <c r="AR20" s="26"/>
      <c r="AS20" s="26"/>
      <c r="AT20" s="26"/>
      <c r="AU20" s="26"/>
      <c r="AV20" s="26"/>
      <c r="AW20" s="26"/>
      <c r="AX20" s="26">
        <v>33.03</v>
      </c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>
        <v>33.03</v>
      </c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39"/>
    </row>
    <row r="21" spans="1:118" ht="19.5" customHeight="1">
      <c r="A21" s="56" t="s">
        <v>93</v>
      </c>
      <c r="B21" s="56" t="s">
        <v>83</v>
      </c>
      <c r="C21" s="56" t="s">
        <v>81</v>
      </c>
      <c r="D21" s="56" t="s">
        <v>264</v>
      </c>
      <c r="E21" s="26">
        <v>33.03</v>
      </c>
      <c r="F21" s="26"/>
      <c r="G21" s="26"/>
      <c r="H21" s="26"/>
      <c r="I21" s="26"/>
      <c r="J21" s="57"/>
      <c r="K21" s="26"/>
      <c r="L21" s="58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57"/>
      <c r="AI21" s="57"/>
      <c r="AJ21" s="57"/>
      <c r="AK21" s="57"/>
      <c r="AL21" s="57"/>
      <c r="AM21" s="26"/>
      <c r="AN21" s="58"/>
      <c r="AO21" s="26"/>
      <c r="AP21" s="26"/>
      <c r="AQ21" s="26"/>
      <c r="AR21" s="26"/>
      <c r="AS21" s="26"/>
      <c r="AT21" s="26"/>
      <c r="AU21" s="26"/>
      <c r="AV21" s="26"/>
      <c r="AW21" s="26"/>
      <c r="AX21" s="26">
        <v>33.03</v>
      </c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>
        <v>33.03</v>
      </c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39"/>
    </row>
    <row r="22" spans="1:118" ht="19.5" customHeight="1">
      <c r="A22" s="88"/>
      <c r="B22" s="88"/>
      <c r="C22" s="88"/>
      <c r="D22" s="88"/>
      <c r="E22" s="88"/>
      <c r="F22" s="88"/>
      <c r="G22" s="89"/>
      <c r="H22" s="89"/>
      <c r="I22" s="89"/>
      <c r="J22" s="89"/>
      <c r="K22" s="89"/>
      <c r="L22" s="89"/>
      <c r="M22" s="89"/>
      <c r="N22" s="89"/>
      <c r="O22" s="88"/>
      <c r="P22" s="88"/>
      <c r="Q22" s="88"/>
      <c r="R22" s="88"/>
      <c r="S22" s="89"/>
      <c r="T22" s="89"/>
      <c r="U22" s="89"/>
      <c r="V22" s="88"/>
      <c r="W22" s="88"/>
      <c r="X22" s="88"/>
      <c r="Y22" s="88"/>
      <c r="Z22" s="88"/>
      <c r="AA22" s="89"/>
      <c r="AB22" s="89"/>
      <c r="AC22" s="88"/>
      <c r="AD22" s="88"/>
      <c r="AE22" s="88"/>
      <c r="AF22" s="39"/>
      <c r="AG22" s="39"/>
      <c r="AH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</row>
  </sheetData>
  <sheetProtection/>
  <mergeCells count="125"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2" width="5.5" style="0" customWidth="1"/>
    <col min="3" max="3" width="56" style="0" customWidth="1"/>
    <col min="4" max="6" width="21.83203125" style="0" customWidth="1"/>
    <col min="7" max="7" width="8.66015625" style="0" customWidth="1"/>
  </cols>
  <sheetData>
    <row r="1" spans="1:7" ht="19.5" customHeight="1">
      <c r="A1" s="42"/>
      <c r="B1" s="42"/>
      <c r="C1" s="43"/>
      <c r="D1" s="42"/>
      <c r="E1" s="42"/>
      <c r="F1" s="44" t="s">
        <v>265</v>
      </c>
      <c r="G1" s="61"/>
    </row>
    <row r="2" spans="1:7" ht="25.5" customHeight="1">
      <c r="A2" s="75" t="s">
        <v>266</v>
      </c>
      <c r="B2" s="76"/>
      <c r="C2" s="76"/>
      <c r="D2" s="76"/>
      <c r="E2" s="76"/>
      <c r="F2" s="76"/>
      <c r="G2" s="61"/>
    </row>
    <row r="3" spans="1:7" ht="19.5" customHeight="1">
      <c r="A3" s="70" t="s">
        <v>2</v>
      </c>
      <c r="B3" s="5"/>
      <c r="C3" s="5"/>
      <c r="D3" s="45"/>
      <c r="E3" s="45"/>
      <c r="F3" s="7" t="s">
        <v>3</v>
      </c>
      <c r="G3" s="61"/>
    </row>
    <row r="4" spans="1:7" ht="19.5" customHeight="1">
      <c r="A4" s="77" t="s">
        <v>267</v>
      </c>
      <c r="B4" s="77"/>
      <c r="C4" s="78"/>
      <c r="D4" s="17" t="s">
        <v>97</v>
      </c>
      <c r="E4" s="17"/>
      <c r="F4" s="17"/>
      <c r="G4" s="61"/>
    </row>
    <row r="5" spans="1:7" ht="19.5" customHeight="1">
      <c r="A5" s="8" t="s">
        <v>65</v>
      </c>
      <c r="B5" s="79"/>
      <c r="C5" s="17" t="s">
        <v>159</v>
      </c>
      <c r="D5" s="17" t="s">
        <v>55</v>
      </c>
      <c r="E5" s="11" t="s">
        <v>268</v>
      </c>
      <c r="F5" s="80" t="s">
        <v>269</v>
      </c>
      <c r="G5" s="61"/>
    </row>
    <row r="6" spans="1:7" ht="33.75" customHeight="1">
      <c r="A6" s="19" t="s">
        <v>75</v>
      </c>
      <c r="B6" s="20" t="s">
        <v>76</v>
      </c>
      <c r="C6" s="23"/>
      <c r="D6" s="23"/>
      <c r="E6" s="24"/>
      <c r="F6" s="55"/>
      <c r="G6" s="61"/>
    </row>
    <row r="7" spans="1:7" ht="19.5" customHeight="1">
      <c r="A7" s="25"/>
      <c r="B7" s="25"/>
      <c r="C7" s="56" t="s">
        <v>55</v>
      </c>
      <c r="D7" s="27">
        <f>E7+F7</f>
        <v>635.72</v>
      </c>
      <c r="E7" s="57">
        <f>E8+E36</f>
        <v>433.56</v>
      </c>
      <c r="F7" s="26">
        <f>F17</f>
        <v>202.16</v>
      </c>
      <c r="G7" s="69"/>
    </row>
    <row r="8" spans="1:7" ht="19.5" customHeight="1">
      <c r="A8" s="25"/>
      <c r="B8" s="25"/>
      <c r="C8" s="56" t="s">
        <v>149</v>
      </c>
      <c r="D8" s="27">
        <f>E8+F8</f>
        <v>398.94</v>
      </c>
      <c r="E8" s="57">
        <f>SUM(E9:E16)</f>
        <v>398.94</v>
      </c>
      <c r="F8" s="26">
        <v>0</v>
      </c>
      <c r="G8" s="61"/>
    </row>
    <row r="9" spans="1:7" ht="19.5" customHeight="1">
      <c r="A9" s="25" t="s">
        <v>270</v>
      </c>
      <c r="B9" s="25" t="s">
        <v>81</v>
      </c>
      <c r="C9" s="56" t="s">
        <v>271</v>
      </c>
      <c r="D9" s="27">
        <f aca="true" t="shared" si="0" ref="D9:D39">E9+F9</f>
        <v>149.61</v>
      </c>
      <c r="E9" s="57">
        <v>149.61</v>
      </c>
      <c r="F9" s="26">
        <v>0</v>
      </c>
      <c r="G9" s="66"/>
    </row>
    <row r="10" spans="1:7" ht="19.5" customHeight="1">
      <c r="A10" s="25" t="s">
        <v>270</v>
      </c>
      <c r="B10" s="25" t="s">
        <v>83</v>
      </c>
      <c r="C10" s="56" t="s">
        <v>272</v>
      </c>
      <c r="D10" s="27">
        <f t="shared" si="0"/>
        <v>86.55</v>
      </c>
      <c r="E10" s="57">
        <v>86.55</v>
      </c>
      <c r="F10" s="26">
        <v>0</v>
      </c>
      <c r="G10" s="66"/>
    </row>
    <row r="11" spans="1:7" ht="19.5" customHeight="1">
      <c r="A11" s="25" t="s">
        <v>270</v>
      </c>
      <c r="B11" s="25" t="s">
        <v>80</v>
      </c>
      <c r="C11" s="56" t="s">
        <v>273</v>
      </c>
      <c r="D11" s="27">
        <f t="shared" si="0"/>
        <v>8.62</v>
      </c>
      <c r="E11" s="57">
        <v>8.62</v>
      </c>
      <c r="F11" s="26">
        <v>0</v>
      </c>
      <c r="G11" s="66"/>
    </row>
    <row r="12" spans="1:7" ht="19.5" customHeight="1">
      <c r="A12" s="25" t="s">
        <v>270</v>
      </c>
      <c r="B12" s="25" t="s">
        <v>274</v>
      </c>
      <c r="C12" s="56" t="s">
        <v>275</v>
      </c>
      <c r="D12" s="27">
        <f t="shared" si="0"/>
        <v>27.19</v>
      </c>
      <c r="E12" s="57">
        <v>27.19</v>
      </c>
      <c r="F12" s="26">
        <v>0</v>
      </c>
      <c r="G12" s="66"/>
    </row>
    <row r="13" spans="1:7" ht="19.5" customHeight="1">
      <c r="A13" s="25" t="s">
        <v>270</v>
      </c>
      <c r="B13" s="25" t="s">
        <v>276</v>
      </c>
      <c r="C13" s="56" t="s">
        <v>277</v>
      </c>
      <c r="D13" s="27">
        <f t="shared" si="0"/>
        <v>39.06</v>
      </c>
      <c r="E13" s="57">
        <v>39.06</v>
      </c>
      <c r="F13" s="26">
        <v>0</v>
      </c>
      <c r="G13" s="66"/>
    </row>
    <row r="14" spans="1:7" ht="19.5" customHeight="1">
      <c r="A14" s="25" t="s">
        <v>270</v>
      </c>
      <c r="B14" s="25" t="s">
        <v>278</v>
      </c>
      <c r="C14" s="56" t="s">
        <v>279</v>
      </c>
      <c r="D14" s="27">
        <f t="shared" si="0"/>
        <v>56.77</v>
      </c>
      <c r="E14" s="57">
        <v>56.77</v>
      </c>
      <c r="F14" s="26">
        <v>0</v>
      </c>
      <c r="G14" s="66"/>
    </row>
    <row r="15" spans="1:7" ht="19.5" customHeight="1">
      <c r="A15" s="25" t="s">
        <v>270</v>
      </c>
      <c r="B15" s="25" t="s">
        <v>280</v>
      </c>
      <c r="C15" s="56" t="s">
        <v>281</v>
      </c>
      <c r="D15" s="27">
        <f t="shared" si="0"/>
        <v>0</v>
      </c>
      <c r="E15" s="57"/>
      <c r="F15" s="26">
        <v>0</v>
      </c>
      <c r="G15" s="66"/>
    </row>
    <row r="16" spans="1:7" ht="19.5" customHeight="1">
      <c r="A16" s="25" t="s">
        <v>270</v>
      </c>
      <c r="B16" s="25" t="s">
        <v>282</v>
      </c>
      <c r="C16" s="56" t="s">
        <v>283</v>
      </c>
      <c r="D16" s="27">
        <f t="shared" si="0"/>
        <v>31.14</v>
      </c>
      <c r="E16" s="57">
        <v>31.14</v>
      </c>
      <c r="F16" s="26">
        <v>0</v>
      </c>
      <c r="G16" s="66"/>
    </row>
    <row r="17" spans="1:7" ht="19.5" customHeight="1">
      <c r="A17" s="25"/>
      <c r="B17" s="25"/>
      <c r="C17" s="56" t="s">
        <v>150</v>
      </c>
      <c r="D17" s="27">
        <f t="shared" si="0"/>
        <v>202.16</v>
      </c>
      <c r="E17" s="57">
        <v>0</v>
      </c>
      <c r="F17" s="26">
        <f>SUM(F18:F35)</f>
        <v>202.16</v>
      </c>
      <c r="G17" s="66"/>
    </row>
    <row r="18" spans="1:7" ht="19.5" customHeight="1">
      <c r="A18" s="25" t="s">
        <v>284</v>
      </c>
      <c r="B18" s="25" t="s">
        <v>81</v>
      </c>
      <c r="C18" s="56" t="s">
        <v>285</v>
      </c>
      <c r="D18" s="27">
        <f t="shared" si="0"/>
        <v>9.5</v>
      </c>
      <c r="E18" s="57">
        <v>0</v>
      </c>
      <c r="F18" s="26">
        <v>9.5</v>
      </c>
      <c r="G18" s="66"/>
    </row>
    <row r="19" spans="1:7" ht="19.5" customHeight="1">
      <c r="A19" s="25" t="s">
        <v>284</v>
      </c>
      <c r="B19" s="25" t="s">
        <v>83</v>
      </c>
      <c r="C19" s="56" t="s">
        <v>286</v>
      </c>
      <c r="D19" s="27">
        <f t="shared" si="0"/>
        <v>9.5</v>
      </c>
      <c r="E19" s="57">
        <v>0</v>
      </c>
      <c r="F19" s="26">
        <v>9.5</v>
      </c>
      <c r="G19" s="66"/>
    </row>
    <row r="20" spans="1:7" ht="19.5" customHeight="1">
      <c r="A20" s="25" t="s">
        <v>284</v>
      </c>
      <c r="B20" s="25" t="s">
        <v>80</v>
      </c>
      <c r="C20" s="56" t="s">
        <v>287</v>
      </c>
      <c r="D20" s="27">
        <f t="shared" si="0"/>
        <v>4.9</v>
      </c>
      <c r="E20" s="57">
        <v>0</v>
      </c>
      <c r="F20" s="26">
        <v>4.9</v>
      </c>
      <c r="G20" s="66"/>
    </row>
    <row r="21" spans="1:7" ht="19.5" customHeight="1">
      <c r="A21" s="25" t="s">
        <v>284</v>
      </c>
      <c r="B21" s="25" t="s">
        <v>86</v>
      </c>
      <c r="C21" s="56" t="s">
        <v>288</v>
      </c>
      <c r="D21" s="27">
        <f t="shared" si="0"/>
        <v>2.35</v>
      </c>
      <c r="E21" s="57">
        <v>0</v>
      </c>
      <c r="F21" s="26">
        <v>2.35</v>
      </c>
      <c r="G21" s="66"/>
    </row>
    <row r="22" spans="1:7" ht="19.5" customHeight="1">
      <c r="A22" s="25" t="s">
        <v>284</v>
      </c>
      <c r="B22" s="25" t="s">
        <v>289</v>
      </c>
      <c r="C22" s="56" t="s">
        <v>290</v>
      </c>
      <c r="D22" s="27">
        <f t="shared" si="0"/>
        <v>13.7</v>
      </c>
      <c r="E22" s="57">
        <v>0</v>
      </c>
      <c r="F22" s="26">
        <v>13.7</v>
      </c>
      <c r="G22" s="66"/>
    </row>
    <row r="23" spans="1:7" ht="19.5" customHeight="1">
      <c r="A23" s="25" t="s">
        <v>284</v>
      </c>
      <c r="B23" s="25" t="s">
        <v>276</v>
      </c>
      <c r="C23" s="56" t="s">
        <v>291</v>
      </c>
      <c r="D23" s="27">
        <f t="shared" si="0"/>
        <v>2.9</v>
      </c>
      <c r="E23" s="57">
        <v>0</v>
      </c>
      <c r="F23" s="26">
        <v>2.9</v>
      </c>
      <c r="G23" s="66"/>
    </row>
    <row r="24" spans="1:7" ht="19.5" customHeight="1">
      <c r="A24" s="25" t="s">
        <v>284</v>
      </c>
      <c r="B24" s="25" t="s">
        <v>280</v>
      </c>
      <c r="C24" s="56" t="s">
        <v>292</v>
      </c>
      <c r="D24" s="27"/>
      <c r="E24" s="57"/>
      <c r="F24" s="26">
        <v>8.9</v>
      </c>
      <c r="G24" s="66"/>
    </row>
    <row r="25" spans="1:7" ht="19.5" customHeight="1">
      <c r="A25" s="25" t="s">
        <v>284</v>
      </c>
      <c r="B25" s="25" t="s">
        <v>89</v>
      </c>
      <c r="C25" s="56" t="s">
        <v>293</v>
      </c>
      <c r="D25" s="27">
        <f t="shared" si="0"/>
        <v>32.1</v>
      </c>
      <c r="E25" s="57">
        <v>0</v>
      </c>
      <c r="F25" s="26">
        <v>32.1</v>
      </c>
      <c r="G25" s="66"/>
    </row>
    <row r="26" spans="1:7" ht="19.5" customHeight="1">
      <c r="A26" s="25" t="s">
        <v>284</v>
      </c>
      <c r="B26" s="25" t="s">
        <v>294</v>
      </c>
      <c r="C26" s="56" t="s">
        <v>295</v>
      </c>
      <c r="D26" s="27">
        <f t="shared" si="0"/>
        <v>12.25</v>
      </c>
      <c r="E26" s="57">
        <v>0</v>
      </c>
      <c r="F26" s="26">
        <v>12.25</v>
      </c>
      <c r="G26" s="66"/>
    </row>
    <row r="27" spans="1:7" ht="19.5" customHeight="1">
      <c r="A27" s="25" t="s">
        <v>284</v>
      </c>
      <c r="B27" s="25" t="s">
        <v>296</v>
      </c>
      <c r="C27" s="56" t="s">
        <v>297</v>
      </c>
      <c r="D27" s="27">
        <f t="shared" si="0"/>
        <v>12.25</v>
      </c>
      <c r="E27" s="57">
        <v>0</v>
      </c>
      <c r="F27" s="26">
        <v>12.25</v>
      </c>
      <c r="G27" s="66"/>
    </row>
    <row r="28" spans="1:7" ht="19.5" customHeight="1">
      <c r="A28" s="25" t="s">
        <v>284</v>
      </c>
      <c r="B28" s="25" t="s">
        <v>298</v>
      </c>
      <c r="C28" s="56" t="s">
        <v>299</v>
      </c>
      <c r="D28" s="27">
        <f t="shared" si="0"/>
        <v>7.25</v>
      </c>
      <c r="E28" s="57">
        <v>0</v>
      </c>
      <c r="F28" s="26">
        <v>7.25</v>
      </c>
      <c r="G28" s="66"/>
    </row>
    <row r="29" spans="1:7" ht="19.5" customHeight="1">
      <c r="A29" s="25" t="s">
        <v>284</v>
      </c>
      <c r="B29" s="25" t="s">
        <v>300</v>
      </c>
      <c r="C29" s="56" t="s">
        <v>301</v>
      </c>
      <c r="D29" s="27"/>
      <c r="E29" s="57"/>
      <c r="F29" s="26">
        <v>18.5</v>
      </c>
      <c r="G29" s="66"/>
    </row>
    <row r="30" spans="1:7" ht="19.5" customHeight="1">
      <c r="A30" s="25" t="s">
        <v>284</v>
      </c>
      <c r="B30" s="25" t="s">
        <v>302</v>
      </c>
      <c r="C30" s="56" t="s">
        <v>303</v>
      </c>
      <c r="D30" s="27">
        <f t="shared" si="0"/>
        <v>5.9</v>
      </c>
      <c r="E30" s="57">
        <v>0</v>
      </c>
      <c r="F30" s="26">
        <v>5.9</v>
      </c>
      <c r="G30" s="66"/>
    </row>
    <row r="31" spans="1:7" ht="19.5" customHeight="1">
      <c r="A31" s="25" t="s">
        <v>284</v>
      </c>
      <c r="B31" s="25" t="s">
        <v>304</v>
      </c>
      <c r="C31" s="56" t="s">
        <v>305</v>
      </c>
      <c r="D31" s="27">
        <f t="shared" si="0"/>
        <v>5.39</v>
      </c>
      <c r="E31" s="57">
        <v>0</v>
      </c>
      <c r="F31" s="26">
        <v>5.39</v>
      </c>
      <c r="G31" s="66"/>
    </row>
    <row r="32" spans="1:7" ht="19.5" customHeight="1">
      <c r="A32" s="25" t="s">
        <v>284</v>
      </c>
      <c r="B32" s="25" t="s">
        <v>306</v>
      </c>
      <c r="C32" s="56" t="s">
        <v>307</v>
      </c>
      <c r="D32" s="27">
        <f t="shared" si="0"/>
        <v>11.03</v>
      </c>
      <c r="E32" s="57">
        <v>0</v>
      </c>
      <c r="F32" s="26">
        <v>11.03</v>
      </c>
      <c r="G32" s="66"/>
    </row>
    <row r="33" spans="1:7" ht="19.5" customHeight="1">
      <c r="A33" s="25" t="s">
        <v>284</v>
      </c>
      <c r="B33" s="25" t="s">
        <v>308</v>
      </c>
      <c r="C33" s="56" t="s">
        <v>309</v>
      </c>
      <c r="D33" s="27"/>
      <c r="E33" s="57"/>
      <c r="F33" s="26">
        <v>18.5</v>
      </c>
      <c r="G33" s="66"/>
    </row>
    <row r="34" spans="1:6" ht="19.5" customHeight="1">
      <c r="A34" s="25" t="s">
        <v>284</v>
      </c>
      <c r="B34" s="25" t="s">
        <v>310</v>
      </c>
      <c r="C34" s="56" t="s">
        <v>311</v>
      </c>
      <c r="D34" s="27">
        <f t="shared" si="0"/>
        <v>27.24</v>
      </c>
      <c r="E34" s="57">
        <v>0</v>
      </c>
      <c r="F34" s="26">
        <v>27.24</v>
      </c>
    </row>
    <row r="35" spans="1:6" ht="19.5" customHeight="1">
      <c r="A35" s="25" t="s">
        <v>284</v>
      </c>
      <c r="B35" s="25" t="s">
        <v>282</v>
      </c>
      <c r="C35" s="56" t="s">
        <v>312</v>
      </c>
      <c r="D35" s="27">
        <f t="shared" si="0"/>
        <v>0</v>
      </c>
      <c r="E35" s="57">
        <v>0</v>
      </c>
      <c r="F35" s="26"/>
    </row>
    <row r="36" spans="1:6" ht="19.5" customHeight="1">
      <c r="A36" s="25"/>
      <c r="B36" s="25"/>
      <c r="C36" s="56" t="s">
        <v>151</v>
      </c>
      <c r="D36" s="27">
        <f t="shared" si="0"/>
        <v>34.620000000000005</v>
      </c>
      <c r="E36" s="57">
        <f>SUM(E37:E39)</f>
        <v>34.620000000000005</v>
      </c>
      <c r="F36" s="26">
        <v>0</v>
      </c>
    </row>
    <row r="37" spans="1:6" ht="19.5" customHeight="1">
      <c r="A37" s="25" t="s">
        <v>313</v>
      </c>
      <c r="B37" s="25" t="s">
        <v>81</v>
      </c>
      <c r="C37" s="56" t="s">
        <v>314</v>
      </c>
      <c r="D37" s="27">
        <f t="shared" si="0"/>
        <v>0</v>
      </c>
      <c r="E37" s="57"/>
      <c r="F37" s="26">
        <v>0</v>
      </c>
    </row>
    <row r="38" spans="1:6" ht="19.5" customHeight="1">
      <c r="A38" s="25" t="s">
        <v>313</v>
      </c>
      <c r="B38" s="25" t="s">
        <v>89</v>
      </c>
      <c r="C38" s="56" t="s">
        <v>94</v>
      </c>
      <c r="D38" s="27">
        <f t="shared" si="0"/>
        <v>33.03</v>
      </c>
      <c r="E38" s="57">
        <v>33.03</v>
      </c>
      <c r="F38" s="26">
        <v>0</v>
      </c>
    </row>
    <row r="39" spans="1:6" ht="19.5" customHeight="1">
      <c r="A39" s="25" t="s">
        <v>313</v>
      </c>
      <c r="B39" s="25" t="s">
        <v>282</v>
      </c>
      <c r="C39" s="56" t="s">
        <v>315</v>
      </c>
      <c r="D39" s="27">
        <f t="shared" si="0"/>
        <v>1.59</v>
      </c>
      <c r="E39" s="57">
        <v>1.59</v>
      </c>
      <c r="F39" s="26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87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316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4" t="s">
        <v>317</v>
      </c>
      <c r="B2" s="4"/>
      <c r="C2" s="4"/>
      <c r="D2" s="4"/>
      <c r="E2" s="4"/>
      <c r="F2" s="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70" t="s">
        <v>2</v>
      </c>
      <c r="B3" s="5"/>
      <c r="C3" s="5"/>
      <c r="D3" s="5"/>
      <c r="E3" s="5"/>
      <c r="F3" s="7" t="s">
        <v>3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12" t="s">
        <v>65</v>
      </c>
      <c r="B4" s="13"/>
      <c r="C4" s="14"/>
      <c r="D4" s="15" t="s">
        <v>66</v>
      </c>
      <c r="E4" s="16" t="s">
        <v>318</v>
      </c>
      <c r="F4" s="11" t="s">
        <v>68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18" t="s">
        <v>75</v>
      </c>
      <c r="B5" s="19" t="s">
        <v>76</v>
      </c>
      <c r="C5" s="20" t="s">
        <v>77</v>
      </c>
      <c r="D5" s="15"/>
      <c r="E5" s="16"/>
      <c r="F5" s="11"/>
      <c r="G5" s="4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56"/>
      <c r="B6" s="56"/>
      <c r="C6" s="56"/>
      <c r="D6" s="72"/>
      <c r="E6" s="72" t="s">
        <v>55</v>
      </c>
      <c r="F6" s="73">
        <f>F8</f>
        <v>210</v>
      </c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56"/>
      <c r="B7" s="56"/>
      <c r="C7" s="56"/>
      <c r="D7" s="56" t="s">
        <v>78</v>
      </c>
      <c r="E7" s="74" t="s">
        <v>2</v>
      </c>
      <c r="F7" s="7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ht="19.5" customHeight="1">
      <c r="A8" s="56"/>
      <c r="B8" s="56"/>
      <c r="C8" s="56"/>
      <c r="D8" s="72"/>
      <c r="E8" s="72" t="s">
        <v>84</v>
      </c>
      <c r="F8" s="73">
        <f>SUM(F9:F13)</f>
        <v>210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9.5" customHeight="1">
      <c r="A9" s="56" t="s">
        <v>79</v>
      </c>
      <c r="B9" s="56" t="s">
        <v>80</v>
      </c>
      <c r="C9" s="56" t="s">
        <v>83</v>
      </c>
      <c r="D9" s="72" t="s">
        <v>78</v>
      </c>
      <c r="E9" s="72" t="s">
        <v>319</v>
      </c>
      <c r="F9" s="73">
        <v>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9.5" customHeight="1">
      <c r="A10" s="56" t="s">
        <v>79</v>
      </c>
      <c r="B10" s="56" t="s">
        <v>80</v>
      </c>
      <c r="C10" s="56" t="s">
        <v>83</v>
      </c>
      <c r="D10" s="72" t="s">
        <v>78</v>
      </c>
      <c r="E10" s="72" t="s">
        <v>320</v>
      </c>
      <c r="F10" s="73">
        <v>5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9.5" customHeight="1">
      <c r="A11" s="56" t="s">
        <v>79</v>
      </c>
      <c r="B11" s="56" t="s">
        <v>80</v>
      </c>
      <c r="C11" s="56" t="s">
        <v>83</v>
      </c>
      <c r="D11" s="72" t="s">
        <v>78</v>
      </c>
      <c r="E11" s="72" t="s">
        <v>321</v>
      </c>
      <c r="F11" s="73">
        <v>69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9.5" customHeight="1">
      <c r="A12" s="56" t="s">
        <v>79</v>
      </c>
      <c r="B12" s="56" t="s">
        <v>80</v>
      </c>
      <c r="C12" s="56" t="s">
        <v>83</v>
      </c>
      <c r="D12" s="72" t="s">
        <v>78</v>
      </c>
      <c r="E12" s="72" t="s">
        <v>322</v>
      </c>
      <c r="F12" s="73">
        <v>33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9.5" customHeight="1">
      <c r="A13" s="56" t="s">
        <v>79</v>
      </c>
      <c r="B13" s="56" t="s">
        <v>80</v>
      </c>
      <c r="C13" s="56" t="s">
        <v>83</v>
      </c>
      <c r="D13" s="72" t="s">
        <v>78</v>
      </c>
      <c r="E13" s="72" t="s">
        <v>323</v>
      </c>
      <c r="F13" s="73">
        <v>100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 scale="10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G22" sqref="G2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324</v>
      </c>
      <c r="I1" s="61"/>
    </row>
    <row r="2" spans="1:9" ht="25.5" customHeight="1">
      <c r="A2" s="4" t="s">
        <v>325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70" t="s">
        <v>2</v>
      </c>
      <c r="B3" s="45"/>
      <c r="C3" s="45"/>
      <c r="D3" s="45"/>
      <c r="E3" s="45"/>
      <c r="F3" s="45"/>
      <c r="G3" s="45"/>
      <c r="H3" s="7" t="s">
        <v>3</v>
      </c>
      <c r="I3" s="61"/>
    </row>
    <row r="4" spans="1:9" ht="19.5" customHeight="1">
      <c r="A4" s="16" t="s">
        <v>326</v>
      </c>
      <c r="B4" s="16" t="s">
        <v>327</v>
      </c>
      <c r="C4" s="11" t="s">
        <v>328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55</v>
      </c>
      <c r="D5" s="47" t="s">
        <v>180</v>
      </c>
      <c r="E5" s="48" t="s">
        <v>329</v>
      </c>
      <c r="F5" s="49"/>
      <c r="G5" s="49"/>
      <c r="H5" s="50" t="s">
        <v>185</v>
      </c>
      <c r="I5" s="61"/>
    </row>
    <row r="6" spans="1:9" ht="33.75" customHeight="1">
      <c r="A6" s="22"/>
      <c r="B6" s="22"/>
      <c r="C6" s="51"/>
      <c r="D6" s="23"/>
      <c r="E6" s="52" t="s">
        <v>70</v>
      </c>
      <c r="F6" s="53" t="s">
        <v>330</v>
      </c>
      <c r="G6" s="54" t="s">
        <v>331</v>
      </c>
      <c r="H6" s="55"/>
      <c r="I6" s="61"/>
    </row>
    <row r="7" spans="1:9" ht="19.5" customHeight="1">
      <c r="A7" s="25"/>
      <c r="B7" s="56" t="s">
        <v>55</v>
      </c>
      <c r="C7" s="27">
        <v>37</v>
      </c>
      <c r="D7" s="57"/>
      <c r="E7" s="57">
        <v>18.5</v>
      </c>
      <c r="F7" s="57">
        <v>0</v>
      </c>
      <c r="G7" s="26">
        <v>18.5</v>
      </c>
      <c r="H7" s="58">
        <v>18.5</v>
      </c>
      <c r="I7" s="69"/>
    </row>
    <row r="8" spans="1:9" ht="19.5" customHeight="1">
      <c r="A8" s="56" t="s">
        <v>78</v>
      </c>
      <c r="B8" s="71" t="s">
        <v>2</v>
      </c>
      <c r="C8" s="27">
        <v>37</v>
      </c>
      <c r="D8" s="57"/>
      <c r="E8" s="57">
        <v>18.5</v>
      </c>
      <c r="F8" s="57">
        <v>0</v>
      </c>
      <c r="G8" s="26">
        <v>18.5</v>
      </c>
      <c r="H8" s="58">
        <v>18.5</v>
      </c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D26" sqref="D2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332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333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334</v>
      </c>
      <c r="B3" s="5"/>
      <c r="C3" s="5"/>
      <c r="D3" s="5"/>
      <c r="E3" s="5"/>
      <c r="F3" s="6"/>
      <c r="G3" s="6"/>
      <c r="H3" s="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54</v>
      </c>
      <c r="B4" s="8"/>
      <c r="C4" s="8"/>
      <c r="D4" s="9"/>
      <c r="E4" s="10"/>
      <c r="F4" s="11" t="s">
        <v>335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101</v>
      </c>
      <c r="F5" s="17" t="s">
        <v>55</v>
      </c>
      <c r="G5" s="17" t="s">
        <v>97</v>
      </c>
      <c r="H5" s="11" t="s">
        <v>98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严华</cp:lastModifiedBy>
  <cp:lastPrinted>2018-03-01T02:16:47Z</cp:lastPrinted>
  <dcterms:created xsi:type="dcterms:W3CDTF">2017-02-22T01:19:27Z</dcterms:created>
  <dcterms:modified xsi:type="dcterms:W3CDTF">2018-06-14T03:36:27Z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